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57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'List1'!$3:$6</definedName>
  </definedNames>
  <calcPr fullCalcOnLoad="1"/>
</workbook>
</file>

<file path=xl/sharedStrings.xml><?xml version="1.0" encoding="utf-8"?>
<sst xmlns="http://schemas.openxmlformats.org/spreadsheetml/2006/main" count="1073" uniqueCount="541">
  <si>
    <t xml:space="preserve">                                     </t>
  </si>
  <si>
    <t xml:space="preserve">                                              </t>
  </si>
  <si>
    <t>Loka- lita   č.</t>
  </si>
  <si>
    <t>Funkčné využitie lokality</t>
  </si>
  <si>
    <t>Katast. územie</t>
  </si>
  <si>
    <t>Výmera celkom v ha</t>
  </si>
  <si>
    <t>z toho</t>
  </si>
  <si>
    <t>Výmera nepoľn. pôdy(ha)</t>
  </si>
  <si>
    <t xml:space="preserve">Kultúra dotkn.pozemkov                                                                </t>
  </si>
  <si>
    <t>Predp.výmera poľ.pôdy mimo zast.územia</t>
  </si>
  <si>
    <t>v zast. území</t>
  </si>
  <si>
    <t>mimo zast. úz.</t>
  </si>
  <si>
    <t>celkom</t>
  </si>
  <si>
    <t>skupina BPEJ</t>
  </si>
  <si>
    <t>výmera(ha)</t>
  </si>
  <si>
    <t>PETROVÁ</t>
  </si>
  <si>
    <t>P1</t>
  </si>
  <si>
    <t>Čerpacia stnica PH</t>
  </si>
  <si>
    <t>ZÁZRIVÁ</t>
  </si>
  <si>
    <t>TTP</t>
  </si>
  <si>
    <t>1082972 (98204),1082672 (98201)</t>
  </si>
  <si>
    <t>0,7087   0,0284</t>
  </si>
  <si>
    <t>P2</t>
  </si>
  <si>
    <t>IBV (3)</t>
  </si>
  <si>
    <t>TTP, záhrada</t>
  </si>
  <si>
    <t>1082972 (98204)</t>
  </si>
  <si>
    <t>P3</t>
  </si>
  <si>
    <t>IBV (2)</t>
  </si>
  <si>
    <t>1082672 (98201)</t>
  </si>
  <si>
    <t>P4</t>
  </si>
  <si>
    <t>Rekreačná chata (2)</t>
  </si>
  <si>
    <t xml:space="preserve">0,1310   0,0789   </t>
  </si>
  <si>
    <t>P5</t>
  </si>
  <si>
    <t>Rekreačná chata (1)</t>
  </si>
  <si>
    <t>TTP, ostatné</t>
  </si>
  <si>
    <t>1092783 (99202),1082972 (98204)</t>
  </si>
  <si>
    <t>0,0321   0,0093</t>
  </si>
  <si>
    <t>DEMKOVSKA</t>
  </si>
  <si>
    <t>D1</t>
  </si>
  <si>
    <t>Penzión</t>
  </si>
  <si>
    <t>1066422 (96604)</t>
  </si>
  <si>
    <t>D2</t>
  </si>
  <si>
    <t>Motorest</t>
  </si>
  <si>
    <t>DOLINA</t>
  </si>
  <si>
    <t>DO1</t>
  </si>
  <si>
    <t>orná pôda, TTP,záhrada</t>
  </si>
  <si>
    <t xml:space="preserve">1082872 (98203),0964223 (96402) 1082672 (98201),1064423 (96404) 0911012 (91102) </t>
  </si>
  <si>
    <t>0,7119   0,1966 8,2404   0,2583 0,1136</t>
  </si>
  <si>
    <t>DO2</t>
  </si>
  <si>
    <t>IBV (15)</t>
  </si>
  <si>
    <t>0982872 (98203),0964223 (96402)</t>
  </si>
  <si>
    <t>DO3</t>
  </si>
  <si>
    <t>IBV (4)</t>
  </si>
  <si>
    <t>0964423 (96404),1082872 (98203)</t>
  </si>
  <si>
    <t>DO4</t>
  </si>
  <si>
    <t>IBV (19)</t>
  </si>
  <si>
    <t>1082872 (98203)</t>
  </si>
  <si>
    <t>DO5</t>
  </si>
  <si>
    <t>1082872 (98203),0964423 (96404)</t>
  </si>
  <si>
    <t>DO6</t>
  </si>
  <si>
    <t>DO7</t>
  </si>
  <si>
    <t>DO8</t>
  </si>
  <si>
    <t>IBV (1)</t>
  </si>
  <si>
    <t>0964423 (96404)</t>
  </si>
  <si>
    <t>DO-B</t>
  </si>
  <si>
    <t>Komunikácia</t>
  </si>
  <si>
    <t>orná pôda</t>
  </si>
  <si>
    <t>DO-C</t>
  </si>
  <si>
    <t>DO-D</t>
  </si>
  <si>
    <t>DO-E</t>
  </si>
  <si>
    <t>DO-F</t>
  </si>
  <si>
    <t>orná pôda, TTP</t>
  </si>
  <si>
    <t>1082672 (98201),0911012 (91102)</t>
  </si>
  <si>
    <t>0,1237   0,0237</t>
  </si>
  <si>
    <t>DO-G</t>
  </si>
  <si>
    <t>DO-I</t>
  </si>
  <si>
    <t>0911012 (91102)</t>
  </si>
  <si>
    <t>RÁZTOKY</t>
  </si>
  <si>
    <t>R1</t>
  </si>
  <si>
    <t>0964423 (96404),1082672 (98201)</t>
  </si>
  <si>
    <t>R2</t>
  </si>
  <si>
    <t>R3</t>
  </si>
  <si>
    <t>0,0471   0,0720</t>
  </si>
  <si>
    <t>R4</t>
  </si>
  <si>
    <t>R5</t>
  </si>
  <si>
    <t>R6</t>
  </si>
  <si>
    <t>0978462 (97801),1082885 (98203)</t>
  </si>
  <si>
    <t>R7</t>
  </si>
  <si>
    <t>0,0618   0,0955</t>
  </si>
  <si>
    <t>R8</t>
  </si>
  <si>
    <t>Športová plocha</t>
  </si>
  <si>
    <t>0978462 (97801),0964423 (96404) 1082872 (98203)</t>
  </si>
  <si>
    <t>0,0844   0,0837 0,1408</t>
  </si>
  <si>
    <t>R9</t>
  </si>
  <si>
    <t>GRÚNE</t>
  </si>
  <si>
    <t>G1</t>
  </si>
  <si>
    <t>G2</t>
  </si>
  <si>
    <t>KONČITÁ</t>
  </si>
  <si>
    <t>K1</t>
  </si>
  <si>
    <t>1082883 (98203)</t>
  </si>
  <si>
    <t>K2</t>
  </si>
  <si>
    <t>HAVRANIA</t>
  </si>
  <si>
    <t>H1</t>
  </si>
  <si>
    <t>Rekreácia (1),                   Občianska vybavenosť(1)</t>
  </si>
  <si>
    <t>ostatné</t>
  </si>
  <si>
    <t>1011012 (91102)</t>
  </si>
  <si>
    <t>H2</t>
  </si>
  <si>
    <t>1064243 (96402)</t>
  </si>
  <si>
    <t>H3</t>
  </si>
  <si>
    <t>H-A</t>
  </si>
  <si>
    <t>H-B</t>
  </si>
  <si>
    <t>Parkovisko</t>
  </si>
  <si>
    <t>H-C</t>
  </si>
  <si>
    <t>H-V1</t>
  </si>
  <si>
    <t>Lyžiarsky vlek</t>
  </si>
  <si>
    <t>1082683 (98201),1082883 (98203)</t>
  </si>
  <si>
    <t>0,0312   0,0894</t>
  </si>
  <si>
    <t>H-V2</t>
  </si>
  <si>
    <t>0,0413   0,0677</t>
  </si>
  <si>
    <t>H-V3</t>
  </si>
  <si>
    <t>1082883 (98203),1064243 (96402)</t>
  </si>
  <si>
    <t>0,0378   0,0224</t>
  </si>
  <si>
    <t>H-V4</t>
  </si>
  <si>
    <t>0,0412   0,0293</t>
  </si>
  <si>
    <t>KOZINSKÁ</t>
  </si>
  <si>
    <t>KZ1</t>
  </si>
  <si>
    <t>Rekreačné chaty (4)</t>
  </si>
  <si>
    <t>TTP,ostatné</t>
  </si>
  <si>
    <t>1082782 (98202)</t>
  </si>
  <si>
    <t>KZ2</t>
  </si>
  <si>
    <t>KZ3</t>
  </si>
  <si>
    <t>Rekreačné chaty (6)</t>
  </si>
  <si>
    <t>1082982 (98204)</t>
  </si>
  <si>
    <t>KZ-V1</t>
  </si>
  <si>
    <t>1082782 (98202),1000993 (90000) 1063345 (96302),1082982 (98204)</t>
  </si>
  <si>
    <t>0,1463   0,0446 0,0472   0,0443</t>
  </si>
  <si>
    <t>KZ-V2</t>
  </si>
  <si>
    <t>1082782 (98202),1000993 (90000) 1063345 (96302)</t>
  </si>
  <si>
    <t>0,1454   0,0957 0,0413</t>
  </si>
  <si>
    <t>KZ-V3</t>
  </si>
  <si>
    <t>1082782 (98202),1063345 (96302) 1082982 (98204)</t>
  </si>
  <si>
    <t>0,0775   0,0445 0,1785</t>
  </si>
  <si>
    <t>KZ-V4</t>
  </si>
  <si>
    <t>1082982 (98204),1082782 (98202) 1000993 (90000),1082873 (98203)</t>
  </si>
  <si>
    <t>0,0184   0,1915 0,1326   0,0402</t>
  </si>
  <si>
    <t>PLEŠIVÁ</t>
  </si>
  <si>
    <t>PL1</t>
  </si>
  <si>
    <t>0964223 (96402)</t>
  </si>
  <si>
    <t>PL2</t>
  </si>
  <si>
    <t>1064443 (96404)</t>
  </si>
  <si>
    <t>PL3</t>
  </si>
  <si>
    <t>PL4</t>
  </si>
  <si>
    <t>Rekreácia (Penzión)</t>
  </si>
  <si>
    <t>0964223 (96402),1000892 (90000)</t>
  </si>
  <si>
    <t>0,1476   0,0306</t>
  </si>
  <si>
    <t>PL5</t>
  </si>
  <si>
    <t>PL6</t>
  </si>
  <si>
    <t>Obora (Prevádz.budova)</t>
  </si>
  <si>
    <t>1082873 (98203)</t>
  </si>
  <si>
    <t>PL-A</t>
  </si>
  <si>
    <t>PL-V1</t>
  </si>
  <si>
    <t>0982872 (98203),1000992 (90000)</t>
  </si>
  <si>
    <t>0,1619   0,0826</t>
  </si>
  <si>
    <t>PL-V2</t>
  </si>
  <si>
    <t>0982772 (98202)</t>
  </si>
  <si>
    <t>PL-V3</t>
  </si>
  <si>
    <t>0982772 (98202),1082972 (98204) 1082882 (98203)</t>
  </si>
  <si>
    <t>0,0700   0,0905 0,0300</t>
  </si>
  <si>
    <t>PL-V4</t>
  </si>
  <si>
    <t>ÚSTREDIE</t>
  </si>
  <si>
    <t>U1</t>
  </si>
  <si>
    <t>1082673 (98201),1064443 (96404)</t>
  </si>
  <si>
    <t>0,0640   0,0880</t>
  </si>
  <si>
    <t>U2</t>
  </si>
  <si>
    <t>IBV (12)</t>
  </si>
  <si>
    <t>1082673 (98201),1082773 (98202)</t>
  </si>
  <si>
    <t>U3</t>
  </si>
  <si>
    <t>IBV (14)</t>
  </si>
  <si>
    <t>TTP,orná pôda</t>
  </si>
  <si>
    <t>1082785 (98202),0911012 (91102)</t>
  </si>
  <si>
    <t>0,3606   0,1185</t>
  </si>
  <si>
    <t>U4</t>
  </si>
  <si>
    <t>1082785 (98202)</t>
  </si>
  <si>
    <t>U5</t>
  </si>
  <si>
    <t>Rekreácia (Penzión 4)</t>
  </si>
  <si>
    <t>U6</t>
  </si>
  <si>
    <t>Občianska vybav+rekreácia</t>
  </si>
  <si>
    <t>zast.záhrada</t>
  </si>
  <si>
    <t>U7</t>
  </si>
  <si>
    <t>0982872 (98203),0964423 (96404)</t>
  </si>
  <si>
    <t>U8</t>
  </si>
  <si>
    <t>Rekreačná chata (5)</t>
  </si>
  <si>
    <t>U9</t>
  </si>
  <si>
    <t>Bytové domy (2)</t>
  </si>
  <si>
    <t>U10</t>
  </si>
  <si>
    <t>IBV (8)</t>
  </si>
  <si>
    <t>U11</t>
  </si>
  <si>
    <t>0964223 (96402),0982872 (98203)</t>
  </si>
  <si>
    <t>0,0995   0,1372</t>
  </si>
  <si>
    <t>U12</t>
  </si>
  <si>
    <t>U13</t>
  </si>
  <si>
    <t>Rekreačný areál</t>
  </si>
  <si>
    <t>1,5373   0,0540</t>
  </si>
  <si>
    <t>U14</t>
  </si>
  <si>
    <t>U15</t>
  </si>
  <si>
    <t>Rekreačné chaty (3)</t>
  </si>
  <si>
    <t>U-A</t>
  </si>
  <si>
    <t>U-B</t>
  </si>
  <si>
    <t>U-C</t>
  </si>
  <si>
    <t>U-D</t>
  </si>
  <si>
    <t>orná, TTP</t>
  </si>
  <si>
    <t>U-E</t>
  </si>
  <si>
    <t>Parkovisko+komunikácie</t>
  </si>
  <si>
    <t>TTP,zast.</t>
  </si>
  <si>
    <t>U-F</t>
  </si>
  <si>
    <t>zastavaná</t>
  </si>
  <si>
    <t>U-G</t>
  </si>
  <si>
    <t>U-H</t>
  </si>
  <si>
    <t>Rozšírenie cintorína</t>
  </si>
  <si>
    <t>1082872 (98203),1082672 (98201)</t>
  </si>
  <si>
    <t>0,6586   0,1164</t>
  </si>
  <si>
    <t>U-V1</t>
  </si>
  <si>
    <t>0964423 (96404),1082673 (98201) 1064423 (96404)</t>
  </si>
  <si>
    <t>0,0859   0,0881 0,0240</t>
  </si>
  <si>
    <t>U-V2</t>
  </si>
  <si>
    <t>0,0739   0,0990 0,0274</t>
  </si>
  <si>
    <t>U-V3</t>
  </si>
  <si>
    <t>1082872 (98203),1082672 (98201) 1000892 (90000)</t>
  </si>
  <si>
    <t>0,0793   0,1541 0,0523</t>
  </si>
  <si>
    <t>BIELA</t>
  </si>
  <si>
    <t>B1</t>
  </si>
  <si>
    <t>B2</t>
  </si>
  <si>
    <t>Rozšírenie priemyslu</t>
  </si>
  <si>
    <t>B3</t>
  </si>
  <si>
    <t>B4</t>
  </si>
  <si>
    <t>P6</t>
  </si>
  <si>
    <t>1092983 (99204)</t>
  </si>
  <si>
    <t>D3</t>
  </si>
  <si>
    <t>IBV (118)</t>
  </si>
  <si>
    <t>IBV (9)</t>
  </si>
  <si>
    <t>IBV (5)</t>
  </si>
  <si>
    <t>1082682 (98201),1082685 (98201) 1082875 (98203),1082772 (98202)</t>
  </si>
  <si>
    <t>0,3938   0,3086 0,1048  0,0599</t>
  </si>
  <si>
    <t>IBV (7)</t>
  </si>
  <si>
    <t>0,0359  0,5432</t>
  </si>
  <si>
    <t>DO9</t>
  </si>
  <si>
    <t>0982872 (98203)</t>
  </si>
  <si>
    <t>DO10</t>
  </si>
  <si>
    <t>DO11</t>
  </si>
  <si>
    <t>1082772 (98202)</t>
  </si>
  <si>
    <t>DO12</t>
  </si>
  <si>
    <t>0964223 (96402),0982973 (98204)</t>
  </si>
  <si>
    <t>0,2695  0,2904</t>
  </si>
  <si>
    <t>DO13</t>
  </si>
  <si>
    <t>1082872 (98201),1082672 (98201)</t>
  </si>
  <si>
    <t>1,0996  0,0608</t>
  </si>
  <si>
    <t>DO14</t>
  </si>
  <si>
    <t>1082872 (98201)</t>
  </si>
  <si>
    <t>DO15</t>
  </si>
  <si>
    <t>DO16</t>
  </si>
  <si>
    <t>Rekreačná chata (3)</t>
  </si>
  <si>
    <t>1064423 (96404)</t>
  </si>
  <si>
    <t>DO17</t>
  </si>
  <si>
    <t>DO18</t>
  </si>
  <si>
    <t>Rekreačá chata (1)</t>
  </si>
  <si>
    <t>082672 (98201)</t>
  </si>
  <si>
    <t>DO19</t>
  </si>
  <si>
    <t>Strojovňa vleku (1)</t>
  </si>
  <si>
    <t>DO20</t>
  </si>
  <si>
    <t>DO-V1</t>
  </si>
  <si>
    <t>DO-H</t>
  </si>
  <si>
    <t>1082672-98201</t>
  </si>
  <si>
    <t>DO-J</t>
  </si>
  <si>
    <t>DO-K</t>
  </si>
  <si>
    <t>DO-L</t>
  </si>
  <si>
    <t>0964222 (96402)</t>
  </si>
  <si>
    <t>Parkovisko (32)</t>
  </si>
  <si>
    <t>1082872 (98203),0964423(96404)</t>
  </si>
  <si>
    <t>0,4289   0,0154</t>
  </si>
  <si>
    <t>IBV 3)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</si>
  <si>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</si>
  <si>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</si>
  <si>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</si>
  <si>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</si>
  <si>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</si>
  <si>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</si>
  <si>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</si>
  <si>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</si>
  <si>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</si>
  <si>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0978462 (97801)</t>
  </si>
  <si>
    <t>1082885 (98203)</t>
  </si>
  <si>
    <t>1082875 (98203)</t>
  </si>
  <si>
    <t>1082675 (98201)</t>
  </si>
  <si>
    <t>1000895 (90000)</t>
  </si>
  <si>
    <t>G4</t>
  </si>
  <si>
    <t>G3</t>
  </si>
  <si>
    <t>1000892 (90000),1082672 (98201)</t>
  </si>
  <si>
    <t>0,1040  0,1738</t>
  </si>
  <si>
    <t>G5</t>
  </si>
  <si>
    <t>G6</t>
  </si>
  <si>
    <t>G7</t>
  </si>
  <si>
    <t>Rekreácia (3)</t>
  </si>
  <si>
    <t>1064243 (96402),1092783 (99202)</t>
  </si>
  <si>
    <t>0,2361  0,1135</t>
  </si>
  <si>
    <t>H4</t>
  </si>
  <si>
    <t>H5</t>
  </si>
  <si>
    <t>H6</t>
  </si>
  <si>
    <t>H7</t>
  </si>
  <si>
    <t>H8</t>
  </si>
  <si>
    <t>H9</t>
  </si>
  <si>
    <t>H11</t>
  </si>
  <si>
    <t>H12</t>
  </si>
  <si>
    <t>H13</t>
  </si>
  <si>
    <t>H10</t>
  </si>
  <si>
    <t>1082683 (98201)</t>
  </si>
  <si>
    <t>1082682 (98201)</t>
  </si>
  <si>
    <t>1092783 (99204)</t>
  </si>
  <si>
    <t>1092883 (99203)</t>
  </si>
  <si>
    <t>OBčianska vybavenosť(1)</t>
  </si>
  <si>
    <t>KZ4</t>
  </si>
  <si>
    <t>1090262 (99001)</t>
  </si>
  <si>
    <t>KZA</t>
  </si>
  <si>
    <t>Parkovisko (45)</t>
  </si>
  <si>
    <t>Parkovisko (34)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</si>
  <si>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</si>
  <si>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</si>
  <si>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</si>
  <si>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</si>
  <si>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</si>
  <si>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</si>
  <si>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</si>
  <si>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</si>
  <si>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</si>
  <si>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PL-B</t>
  </si>
  <si>
    <t>PL-C</t>
  </si>
  <si>
    <t>Lyžiarske stredisko (2)</t>
  </si>
  <si>
    <t>0,7237   0,2811</t>
  </si>
  <si>
    <t>0982672 (96402)</t>
  </si>
  <si>
    <t>Poľnohosp.usadlosť (2)</t>
  </si>
  <si>
    <t>1082682 (98201),1082883 (98203)</t>
  </si>
  <si>
    <t>0,2742   0,1596</t>
  </si>
  <si>
    <t>Parkovisko (26)</t>
  </si>
  <si>
    <t>Parkovisko (15)</t>
  </si>
  <si>
    <t>0,0457   0,1118</t>
  </si>
  <si>
    <t>PL-V5</t>
  </si>
  <si>
    <t>0,0819   0,0381</t>
  </si>
  <si>
    <t>PL-V6</t>
  </si>
  <si>
    <t>Lyžiarsky vlek (výhlad)</t>
  </si>
  <si>
    <t>0982772 (98203)</t>
  </si>
  <si>
    <t>0,7188   0,3441</t>
  </si>
  <si>
    <t>IBV (29)</t>
  </si>
  <si>
    <t>0,5380   0,7237</t>
  </si>
  <si>
    <t>098672 (98201)</t>
  </si>
  <si>
    <t>Rekreačná chata (4)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</si>
  <si>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</si>
  <si>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</si>
  <si>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</si>
  <si>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</si>
  <si>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</si>
  <si>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</si>
  <si>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</si>
  <si>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</si>
  <si>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</si>
  <si>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</si>
  <si>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</si>
  <si>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</si>
  <si>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Priemysel (1)</t>
  </si>
  <si>
    <t>1000892 (90000),0911012 (91102)</t>
  </si>
  <si>
    <t>1082892 (90000)</t>
  </si>
  <si>
    <t>0982983 (98202)</t>
  </si>
  <si>
    <t>Poľnohosp.usadlosť (1)</t>
  </si>
  <si>
    <t>TTP,orná pôda,ostatné</t>
  </si>
  <si>
    <t>1082785 (98203)</t>
  </si>
  <si>
    <t>záhrada</t>
  </si>
  <si>
    <t>1000892 (90000)</t>
  </si>
  <si>
    <t>Občianska vybavenosť(2)</t>
  </si>
  <si>
    <t>1082673 (98201)</t>
  </si>
  <si>
    <t>IBV (6)</t>
  </si>
  <si>
    <t>TTP,záhrada</t>
  </si>
  <si>
    <t>1000892 (90000),0964223 (96402)</t>
  </si>
  <si>
    <t>0,0593   0,2020</t>
  </si>
  <si>
    <t>U-V4</t>
  </si>
  <si>
    <t>1082785 (98203),1064443 (986404) 1082883 (98203)</t>
  </si>
  <si>
    <t>0,0099   0,0520 0,0312</t>
  </si>
  <si>
    <t>KZ-L1</t>
  </si>
  <si>
    <t>Sedačková lanovka</t>
  </si>
  <si>
    <t>1000993 (90000),1082683 (98201)</t>
  </si>
  <si>
    <t>1082782 (98202),1082982 (98204)</t>
  </si>
  <si>
    <t>0,0827   0,1560</t>
  </si>
  <si>
    <t>0,0435   0,0778</t>
  </si>
  <si>
    <t>1291,1292/1</t>
  </si>
  <si>
    <t>1282,1283,</t>
  </si>
  <si>
    <t>1290/4</t>
  </si>
  <si>
    <t>1445/1</t>
  </si>
  <si>
    <t>1489/2,1488,1489/1,1482,1493</t>
  </si>
  <si>
    <t>1714/1</t>
  </si>
  <si>
    <t>1601</t>
  </si>
  <si>
    <t>1443/5,1443/9</t>
  </si>
  <si>
    <t>1598/1</t>
  </si>
  <si>
    <t>1637</t>
  </si>
  <si>
    <t>1591,4290/3,4,5,</t>
  </si>
  <si>
    <t>1622/2</t>
  </si>
  <si>
    <t>2630/1,2633/1,2,2632/1,3,8,10,12,16,17,18,19,20,22,24,1920</t>
  </si>
  <si>
    <t>1831/1,1832,1838,1827,1840,1826/1,1844,1849</t>
  </si>
  <si>
    <t>2099/3</t>
  </si>
  <si>
    <t>2091/1,2091/17,18,20,21,32</t>
  </si>
  <si>
    <t>2091/15,43,44,29</t>
  </si>
  <si>
    <t>2091/5,6,8,9,31,42,47</t>
  </si>
  <si>
    <t>1796,1811/3,1811/1</t>
  </si>
  <si>
    <t>2630,2630/1,1948</t>
  </si>
  <si>
    <t>1823/1,</t>
  </si>
  <si>
    <t>1757/2</t>
  </si>
  <si>
    <t>2043/2,2041,1808/4</t>
  </si>
  <si>
    <t>1752/1</t>
  </si>
  <si>
    <t>2097/1</t>
  </si>
  <si>
    <t>2091/47</t>
  </si>
  <si>
    <t>1817</t>
  </si>
  <si>
    <t>1818/1,1819/1</t>
  </si>
  <si>
    <t>2630/1</t>
  </si>
  <si>
    <t>1823/1</t>
  </si>
  <si>
    <t>2091/1</t>
  </si>
  <si>
    <t>1823/1,4310,1818/1</t>
  </si>
  <si>
    <t>2632/1</t>
  </si>
  <si>
    <t>2632/1,2632/26</t>
  </si>
  <si>
    <t>2632/1,17,18,19,20,26</t>
  </si>
  <si>
    <t>2632/1,1892/1</t>
  </si>
  <si>
    <t>717,2632/1</t>
  </si>
  <si>
    <t>713/1,2,719,4337,720</t>
  </si>
  <si>
    <t>1823/4,1826/1,1827,1832,1840,1838,1849,1844</t>
  </si>
  <si>
    <t>2091/17,20,32</t>
  </si>
  <si>
    <t>1823/4</t>
  </si>
  <si>
    <t>2104/1,2091/4</t>
  </si>
  <si>
    <t>2149</t>
  </si>
  <si>
    <t>2124/1</t>
  </si>
  <si>
    <t>2104/8</t>
  </si>
  <si>
    <t>2170/8,9,19,20</t>
  </si>
  <si>
    <t>2170/2,11,18,23,24,25,26,27,28</t>
  </si>
  <si>
    <t>2170/1,22</t>
  </si>
  <si>
    <t>2628</t>
  </si>
  <si>
    <t>2478/1</t>
  </si>
  <si>
    <t>2488/1</t>
  </si>
  <si>
    <t>2169/2</t>
  </si>
  <si>
    <t>2325/1,2333/2</t>
  </si>
  <si>
    <t>2486/5,2486/3</t>
  </si>
  <si>
    <t>2303</t>
  </si>
  <si>
    <t>2395/1,2,3,4</t>
  </si>
  <si>
    <t>2243/1</t>
  </si>
  <si>
    <t>2367,2366,2379</t>
  </si>
  <si>
    <t>2516/10,11,12,13,14</t>
  </si>
  <si>
    <t>2478/3</t>
  </si>
  <si>
    <t>2614,2604</t>
  </si>
  <si>
    <t>2494/1,2494/6,7,8,9,10,11,12,13,14,15,16,17,18</t>
  </si>
  <si>
    <t>2563</t>
  </si>
  <si>
    <t>2573</t>
  </si>
  <si>
    <t>2519/3,2519/4</t>
  </si>
  <si>
    <t>2707/2,3,4,2704/1</t>
  </si>
  <si>
    <t>2678/5</t>
  </si>
  <si>
    <t>2922/1</t>
  </si>
  <si>
    <t>3212/1,2,3473/1,3472/1</t>
  </si>
  <si>
    <t>3472/1,3473/1</t>
  </si>
  <si>
    <t>3136/1,3342/1</t>
  </si>
  <si>
    <t>3134</t>
  </si>
  <si>
    <t>3468</t>
  </si>
  <si>
    <t>3048,3046</t>
  </si>
  <si>
    <t>3223/1</t>
  </si>
  <si>
    <t>3096/1</t>
  </si>
  <si>
    <t>3473/1,3206</t>
  </si>
  <si>
    <t>3000/1,2,</t>
  </si>
  <si>
    <t>3354</t>
  </si>
  <si>
    <t>3147</t>
  </si>
  <si>
    <t>3082,3102</t>
  </si>
  <si>
    <t>3082,3099</t>
  </si>
  <si>
    <t>3705,3720,3722,3718,3717,3711/1,4,5,6,3704</t>
  </si>
  <si>
    <t>3709,3706</t>
  </si>
  <si>
    <t>3598</t>
  </si>
  <si>
    <t>3547/14,15</t>
  </si>
  <si>
    <t>3596</t>
  </si>
  <si>
    <t>3695,3735,3695,3694,3693,3603,4540,3736,3737</t>
  </si>
  <si>
    <t>3624,4619,3621,3616,3692/1,3603,4540,3736,3737,3739</t>
  </si>
  <si>
    <t>3599,3623,3600,3559,3503</t>
  </si>
  <si>
    <t>3850,3849,3814,3848,3815,3814,4622,3742,3741,3739</t>
  </si>
  <si>
    <t>4186/5,4186/4</t>
  </si>
  <si>
    <t>3834,3816/1,5,</t>
  </si>
  <si>
    <t>3999/1,3999/12</t>
  </si>
  <si>
    <t>3994/1</t>
  </si>
  <si>
    <t>3984/4,6</t>
  </si>
  <si>
    <t>4145</t>
  </si>
  <si>
    <t>4200/1,5</t>
  </si>
  <si>
    <t>4204/1,4204/2,3,4202,4586</t>
  </si>
  <si>
    <t>4199</t>
  </si>
  <si>
    <t>3949</t>
  </si>
  <si>
    <t>3817/2</t>
  </si>
  <si>
    <t>3958/1,9,11</t>
  </si>
  <si>
    <t>3817/1</t>
  </si>
  <si>
    <t>4200/6,7</t>
  </si>
  <si>
    <t>3942/1</t>
  </si>
  <si>
    <t>3942/2</t>
  </si>
  <si>
    <t>4207/1,4204/1,4586,4202</t>
  </si>
  <si>
    <t>4200/1</t>
  </si>
  <si>
    <t>4204/1,4586,4202</t>
  </si>
  <si>
    <t>4202</t>
  </si>
  <si>
    <t>3815</t>
  </si>
  <si>
    <t>3852/1,3851/1,3851/2,3846</t>
  </si>
  <si>
    <t>3855/4,3856/1,3855/2,3,5,6,7,8,</t>
  </si>
  <si>
    <t>3861/1</t>
  </si>
  <si>
    <t>3862/1</t>
  </si>
  <si>
    <t>12,13,462,464,458/1,2,456/1,4624/2</t>
  </si>
  <si>
    <t>3861/1,3865,3866,3868,3869/1,3949,3913/1,3871</t>
  </si>
  <si>
    <t>770,771,772,778,779,780,781,782/1,2,787,788,790,791</t>
  </si>
  <si>
    <t>741</t>
  </si>
  <si>
    <t>620/2,2632/2,13,6,110,9</t>
  </si>
  <si>
    <t>3872/1,7,869</t>
  </si>
  <si>
    <t>4211/1</t>
  </si>
  <si>
    <t>4208/3,1,4209,4591/1,4592/1,4211/2</t>
  </si>
  <si>
    <t>1026</t>
  </si>
  <si>
    <t>661</t>
  </si>
  <si>
    <t>138,139</t>
  </si>
  <si>
    <t>266,269</t>
  </si>
  <si>
    <t>1060</t>
  </si>
  <si>
    <t>3846,3851/1</t>
  </si>
  <si>
    <t>3861/3</t>
  </si>
  <si>
    <t>468</t>
  </si>
  <si>
    <t>19</t>
  </si>
  <si>
    <t>572/1,2,3,4,5,6,7</t>
  </si>
  <si>
    <t>2634/1,639/2,3,693,695,696</t>
  </si>
  <si>
    <t>1032/2,3</t>
  </si>
  <si>
    <t>914/1,4,915</t>
  </si>
  <si>
    <t>906,908,4207/5</t>
  </si>
  <si>
    <t>583/1,4/1,4/2,566</t>
  </si>
  <si>
    <t>4408/2,583/2,1,</t>
  </si>
  <si>
    <t>2641/10,2637/2</t>
  </si>
  <si>
    <t>3861/1,4551,3860</t>
  </si>
  <si>
    <t>2637,2639/1,2626,2624,2623,4409</t>
  </si>
  <si>
    <t>3856/1</t>
  </si>
  <si>
    <t>Spolu</t>
  </si>
  <si>
    <t>PÔDY NA STAVEBNÉ A INÉ ZÁMERY</t>
  </si>
  <si>
    <t xml:space="preserve">      </t>
  </si>
  <si>
    <t>Tab.J4</t>
  </si>
  <si>
    <t>NÁVRH ÚPN OBCE ZÁZRIVÁ-PREHĽAD ZÁBEROV POĽNOHOSPODÁRSKEJ</t>
  </si>
  <si>
    <t>Investičné zásahy do pôdy</t>
  </si>
  <si>
    <t>Katastrálne číslo parciel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</si>
</sst>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0"/>
    <numFmt numFmtId="165" formatCode="0.0000"/>
    <numFmt numFmtId="166" formatCode="0.00000"/>
    <numFmt numFmtId="167" formatCode="0.000"/>
    <numFmt numFmtId="168" formatCode="0.0"/>
    <numFmt numFmtId="169" formatCode="#,##0.000"/>
    <numFmt numFmtId="170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0" fillId="0" borderId="3" xfId="0" applyNumberFormat="1" applyFill="1" applyBorder="1" applyAlignment="1">
      <alignment vertical="top"/>
    </xf>
    <xf numFmtId="0" fontId="0" fillId="0" borderId="3" xfId="0" applyFill="1" applyBorder="1" applyAlignment="1">
      <alignment horizontal="right" vertical="top" wrapText="1"/>
    </xf>
    <xf numFmtId="165" fontId="0" fillId="0" borderId="3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65" fontId="0" fillId="0" borderId="3" xfId="0" applyNumberForma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/>
    </xf>
    <xf numFmtId="3" fontId="0" fillId="0" borderId="3" xfId="0" applyNumberFormat="1" applyFill="1" applyBorder="1" applyAlignment="1">
      <alignment horizontal="right" vertical="top" wrapText="1"/>
    </xf>
    <xf numFmtId="164" fontId="0" fillId="0" borderId="3" xfId="0" applyNumberForma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vertical="top"/>
    </xf>
    <xf numFmtId="3" fontId="0" fillId="0" borderId="4" xfId="0" applyNumberFormat="1" applyFill="1" applyBorder="1" applyAlignment="1">
      <alignment horizontal="right" vertical="top" wrapText="1"/>
    </xf>
    <xf numFmtId="1" fontId="0" fillId="0" borderId="3" xfId="0" applyNumberFormat="1" applyFill="1" applyBorder="1" applyAlignment="1">
      <alignment vertical="top"/>
    </xf>
    <xf numFmtId="0" fontId="0" fillId="0" borderId="3" xfId="0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/>
    </xf>
    <xf numFmtId="165" fontId="0" fillId="0" borderId="3" xfId="0" applyNumberFormat="1" applyFont="1" applyFill="1" applyBorder="1" applyAlignment="1">
      <alignment horizontal="right" vertical="top" wrapText="1"/>
    </xf>
    <xf numFmtId="3" fontId="0" fillId="0" borderId="3" xfId="0" applyNumberFormat="1" applyFont="1" applyFill="1" applyBorder="1" applyAlignment="1">
      <alignment vertical="top"/>
    </xf>
    <xf numFmtId="3" fontId="0" fillId="0" borderId="2" xfId="0" applyNumberFormat="1" applyFill="1" applyBorder="1" applyAlignment="1">
      <alignment horizontal="right" vertical="top" wrapText="1"/>
    </xf>
    <xf numFmtId="1" fontId="0" fillId="0" borderId="3" xfId="0" applyNumberFormat="1" applyFill="1" applyBorder="1" applyAlignment="1">
      <alignment horizontal="right" vertical="top" wrapText="1"/>
    </xf>
    <xf numFmtId="165" fontId="0" fillId="0" borderId="3" xfId="0" applyNumberFormat="1" applyFill="1" applyBorder="1" applyAlignment="1">
      <alignment horizontal="right" vertical="top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vertical="top"/>
    </xf>
    <xf numFmtId="3" fontId="0" fillId="0" borderId="4" xfId="0" applyNumberFormat="1" applyFont="1" applyFill="1" applyBorder="1" applyAlignment="1">
      <alignment vertical="top"/>
    </xf>
    <xf numFmtId="0" fontId="0" fillId="0" borderId="2" xfId="0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" fontId="0" fillId="0" borderId="4" xfId="0" applyNumberFormat="1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49" fontId="0" fillId="0" borderId="3" xfId="0" applyNumberFormat="1" applyFill="1" applyBorder="1" applyAlignment="1">
      <alignment vertical="top"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ill="1" applyBorder="1" applyAlignment="1">
      <alignment vertical="top"/>
    </xf>
    <xf numFmtId="1" fontId="0" fillId="0" borderId="6" xfId="0" applyNumberFormat="1" applyFill="1" applyBorder="1" applyAlignment="1">
      <alignment vertical="top"/>
    </xf>
    <xf numFmtId="49" fontId="0" fillId="0" borderId="7" xfId="0" applyNumberForma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/>
    </xf>
    <xf numFmtId="1" fontId="0" fillId="0" borderId="7" xfId="0" applyNumberFormat="1" applyFill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3" fontId="0" fillId="0" borderId="2" xfId="0" applyNumberFormat="1" applyFont="1" applyFill="1" applyBorder="1" applyAlignment="1">
      <alignment vertical="top"/>
    </xf>
    <xf numFmtId="164" fontId="0" fillId="0" borderId="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right" vertical="top" wrapText="1"/>
    </xf>
    <xf numFmtId="1" fontId="0" fillId="0" borderId="3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165" fontId="0" fillId="0" borderId="3" xfId="0" applyNumberFormat="1" applyFont="1" applyFill="1" applyBorder="1" applyAlignment="1">
      <alignment horizontal="right" vertical="top"/>
    </xf>
    <xf numFmtId="3" fontId="0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Border="1" applyAlignment="1">
      <alignment vertical="top"/>
    </xf>
    <xf numFmtId="1" fontId="0" fillId="0" borderId="3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164" fontId="0" fillId="0" borderId="4" xfId="0" applyNumberFormat="1" applyFont="1" applyFill="1" applyBorder="1" applyAlignment="1">
      <alignment vertical="top"/>
    </xf>
    <xf numFmtId="49" fontId="0" fillId="0" borderId="4" xfId="0" applyNumberForma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right" vertical="top" wrapText="1"/>
    </xf>
    <xf numFmtId="1" fontId="0" fillId="0" borderId="3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horizontal="right" vertical="top"/>
    </xf>
    <xf numFmtId="0" fontId="0" fillId="0" borderId="3" xfId="0" applyNumberFormat="1" applyFont="1" applyFill="1" applyBorder="1" applyAlignment="1">
      <alignment horizontal="right" vertical="top" wrapText="1"/>
    </xf>
    <xf numFmtId="0" fontId="0" fillId="0" borderId="3" xfId="0" applyNumberFormat="1" applyFill="1" applyBorder="1" applyAlignment="1">
      <alignment horizontal="right" vertical="top"/>
    </xf>
    <xf numFmtId="0" fontId="0" fillId="0" borderId="3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/>
    </xf>
    <xf numFmtId="0" fontId="0" fillId="0" borderId="4" xfId="0" applyNumberFormat="1" applyFill="1" applyBorder="1" applyAlignment="1">
      <alignment horizontal="right" vertical="top"/>
    </xf>
    <xf numFmtId="0" fontId="0" fillId="0" borderId="2" xfId="0" applyNumberFormat="1" applyFill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165" fontId="0" fillId="0" borderId="2" xfId="0" applyNumberForma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1" fontId="0" fillId="0" borderId="3" xfId="0" applyNumberFormat="1" applyFill="1" applyBorder="1" applyAlignment="1">
      <alignment horizontal="right" vertical="top"/>
    </xf>
    <xf numFmtId="0" fontId="0" fillId="0" borderId="6" xfId="0" applyFont="1" applyFill="1" applyBorder="1" applyAlignment="1">
      <alignment vertical="top"/>
    </xf>
    <xf numFmtId="164" fontId="0" fillId="0" borderId="6" xfId="0" applyNumberFormat="1" applyFont="1" applyFill="1" applyBorder="1" applyAlignment="1">
      <alignment vertical="top"/>
    </xf>
    <xf numFmtId="0" fontId="0" fillId="0" borderId="6" xfId="0" applyNumberFormat="1" applyFont="1" applyFill="1" applyBorder="1" applyAlignment="1">
      <alignment horizontal="right" vertical="top"/>
    </xf>
    <xf numFmtId="165" fontId="0" fillId="0" borderId="6" xfId="0" applyNumberFormat="1" applyFont="1" applyFill="1" applyBorder="1" applyAlignment="1">
      <alignment vertical="top"/>
    </xf>
    <xf numFmtId="3" fontId="0" fillId="0" borderId="6" xfId="0" applyNumberFormat="1" applyFont="1" applyFill="1" applyBorder="1" applyAlignment="1">
      <alignment horizontal="right" vertical="top" wrapText="1"/>
    </xf>
    <xf numFmtId="0" fontId="0" fillId="0" borderId="7" xfId="0" applyFont="1" applyFill="1" applyBorder="1" applyAlignment="1">
      <alignment vertical="top"/>
    </xf>
    <xf numFmtId="164" fontId="0" fillId="0" borderId="7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horizontal="right" vertical="top"/>
    </xf>
    <xf numFmtId="165" fontId="0" fillId="0" borderId="7" xfId="0" applyNumberFormat="1" applyFont="1" applyFill="1" applyBorder="1" applyAlignment="1">
      <alignment vertical="top"/>
    </xf>
    <xf numFmtId="3" fontId="0" fillId="0" borderId="7" xfId="0" applyNumberFormat="1" applyFont="1" applyFill="1" applyBorder="1" applyAlignment="1">
      <alignment horizontal="right" vertical="top" wrapText="1"/>
    </xf>
    <xf numFmtId="165" fontId="0" fillId="0" borderId="4" xfId="0" applyNumberFormat="1" applyFont="1" applyFill="1" applyBorder="1" applyAlignment="1">
      <alignment horizontal="right" vertical="top"/>
    </xf>
    <xf numFmtId="165" fontId="0" fillId="0" borderId="2" xfId="0" applyNumberFormat="1" applyFont="1" applyFill="1" applyBorder="1" applyAlignment="1">
      <alignment horizontal="right" vertical="top"/>
    </xf>
    <xf numFmtId="0" fontId="0" fillId="0" borderId="2" xfId="0" applyNumberFormat="1" applyFont="1" applyFill="1" applyBorder="1" applyAlignment="1">
      <alignment horizontal="right" vertical="top"/>
    </xf>
    <xf numFmtId="1" fontId="0" fillId="0" borderId="2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vertical="top"/>
    </xf>
    <xf numFmtId="0" fontId="0" fillId="0" borderId="6" xfId="0" applyFont="1" applyFill="1" applyBorder="1" applyAlignment="1">
      <alignment vertical="top" wrapText="1"/>
    </xf>
    <xf numFmtId="0" fontId="0" fillId="0" borderId="8" xfId="0" applyBorder="1" applyAlignment="1">
      <alignment wrapText="1"/>
    </xf>
    <xf numFmtId="164" fontId="0" fillId="0" borderId="6" xfId="0" applyNumberFormat="1" applyFill="1" applyBorder="1" applyAlignment="1">
      <alignment vertical="top"/>
    </xf>
    <xf numFmtId="0" fontId="0" fillId="0" borderId="6" xfId="0" applyNumberFormat="1" applyFill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165" fontId="0" fillId="0" borderId="8" xfId="0" applyNumberFormat="1" applyBorder="1" applyAlignment="1">
      <alignment wrapText="1"/>
    </xf>
    <xf numFmtId="0" fontId="0" fillId="0" borderId="8" xfId="0" applyNumberFormat="1" applyFill="1" applyBorder="1" applyAlignment="1">
      <alignment horizontal="right" vertical="top" wrapText="1"/>
    </xf>
    <xf numFmtId="165" fontId="0" fillId="0" borderId="6" xfId="0" applyNumberFormat="1" applyFill="1" applyBorder="1" applyAlignment="1">
      <alignment vertical="top"/>
    </xf>
    <xf numFmtId="165" fontId="0" fillId="0" borderId="3" xfId="0" applyNumberFormat="1" applyFont="1" applyFill="1" applyBorder="1" applyAlignment="1">
      <alignment vertical="top" wrapText="1"/>
    </xf>
    <xf numFmtId="165" fontId="0" fillId="0" borderId="3" xfId="0" applyNumberFormat="1" applyFill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165" fontId="0" fillId="0" borderId="3" xfId="0" applyNumberFormat="1" applyBorder="1" applyAlignment="1">
      <alignment vertical="top"/>
    </xf>
    <xf numFmtId="165" fontId="0" fillId="0" borderId="3" xfId="0" applyNumberFormat="1" applyBorder="1" applyAlignment="1">
      <alignment/>
    </xf>
    <xf numFmtId="165" fontId="0" fillId="0" borderId="2" xfId="0" applyNumberFormat="1" applyFont="1" applyFill="1" applyBorder="1" applyAlignment="1">
      <alignment vertical="top"/>
    </xf>
    <xf numFmtId="165" fontId="0" fillId="0" borderId="3" xfId="0" applyNumberFormat="1" applyFill="1" applyBorder="1" applyAlignment="1">
      <alignment/>
    </xf>
    <xf numFmtId="0" fontId="0" fillId="0" borderId="6" xfId="0" applyNumberFormat="1" applyFont="1" applyFill="1" applyBorder="1" applyAlignment="1">
      <alignment vertical="top"/>
    </xf>
    <xf numFmtId="0" fontId="0" fillId="0" borderId="7" xfId="0" applyNumberFormat="1" applyFont="1" applyFill="1" applyBorder="1" applyAlignment="1">
      <alignment vertical="top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top"/>
    </xf>
    <xf numFmtId="1" fontId="0" fillId="0" borderId="7" xfId="0" applyNumberFormat="1" applyFont="1" applyFill="1" applyBorder="1" applyAlignment="1">
      <alignment horizontal="right" vertical="top"/>
    </xf>
    <xf numFmtId="0" fontId="1" fillId="0" borderId="6" xfId="0" applyFont="1" applyBorder="1" applyAlignment="1">
      <alignment horizontal="left"/>
    </xf>
    <xf numFmtId="49" fontId="2" fillId="0" borderId="3" xfId="0" applyNumberFormat="1" applyFont="1" applyFill="1" applyBorder="1" applyAlignment="1">
      <alignment horizontal="right" vertical="top"/>
    </xf>
    <xf numFmtId="49" fontId="2" fillId="0" borderId="4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49" fontId="2" fillId="0" borderId="3" xfId="0" applyNumberFormat="1" applyFont="1" applyBorder="1" applyAlignment="1">
      <alignment horizontal="right" vertical="top"/>
    </xf>
    <xf numFmtId="0" fontId="0" fillId="0" borderId="0" xfId="0" applyFont="1" applyFill="1" applyAlignment="1">
      <alignment/>
    </xf>
    <xf numFmtId="49" fontId="2" fillId="0" borderId="9" xfId="0" applyNumberFormat="1" applyFont="1" applyBorder="1" applyAlignment="1">
      <alignment horizontal="right" vertical="top"/>
    </xf>
    <xf numFmtId="164" fontId="0" fillId="0" borderId="4" xfId="0" applyNumberFormat="1" applyBorder="1" applyAlignment="1">
      <alignment horizontal="center" vertical="justify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164" fontId="0" fillId="0" borderId="14" xfId="0" applyNumberFormat="1" applyBorder="1" applyAlignment="1">
      <alignment horizontal="center" vertical="justify"/>
    </xf>
    <xf numFmtId="164" fontId="0" fillId="0" borderId="13" xfId="0" applyNumberFormat="1" applyBorder="1" applyAlignment="1">
      <alignment horizontal="center" vertical="justify"/>
    </xf>
    <xf numFmtId="164" fontId="0" fillId="0" borderId="10" xfId="0" applyNumberFormat="1" applyBorder="1" applyAlignment="1">
      <alignment horizontal="center" vertical="justify"/>
    </xf>
    <xf numFmtId="0" fontId="0" fillId="0" borderId="4" xfId="0" applyFill="1" applyBorder="1" applyAlignment="1">
      <alignment vertical="justify"/>
    </xf>
    <xf numFmtId="0" fontId="0" fillId="0" borderId="10" xfId="0" applyFill="1" applyBorder="1" applyAlignment="1">
      <alignment vertical="justify"/>
    </xf>
    <xf numFmtId="49" fontId="2" fillId="0" borderId="15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7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1" fillId="0" borderId="20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" fillId="0" borderId="21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4" xfId="0" applyNumberFormat="1" applyFill="1" applyBorder="1" applyAlignment="1">
      <alignment horizontal="right" vertical="top" wrapText="1"/>
    </xf>
    <xf numFmtId="3" fontId="0" fillId="0" borderId="13" xfId="0" applyNumberFormat="1" applyFill="1" applyBorder="1" applyAlignment="1">
      <alignment horizontal="right" vertical="top" wrapText="1"/>
    </xf>
    <xf numFmtId="165" fontId="0" fillId="0" borderId="4" xfId="0" applyNumberFormat="1" applyFill="1" applyBorder="1" applyAlignment="1">
      <alignment horizontal="right" vertical="top" wrapText="1"/>
    </xf>
    <xf numFmtId="0" fontId="0" fillId="0" borderId="13" xfId="0" applyBorder="1" applyAlignment="1">
      <alignment horizontal="right" wrapText="1"/>
    </xf>
    <xf numFmtId="0" fontId="1" fillId="0" borderId="7" xfId="0" applyFont="1" applyFill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justify"/>
    </xf>
    <xf numFmtId="0" fontId="0" fillId="0" borderId="13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164" fontId="0" fillId="0" borderId="4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5" fontId="0" fillId="0" borderId="4" xfId="0" applyNumberFormat="1" applyFont="1" applyFill="1" applyBorder="1" applyAlignment="1">
      <alignment vertical="top" wrapText="1"/>
    </xf>
    <xf numFmtId="165" fontId="0" fillId="0" borderId="13" xfId="0" applyNumberFormat="1" applyFont="1" applyFill="1" applyBorder="1" applyAlignment="1">
      <alignment vertical="top" wrapText="1"/>
    </xf>
    <xf numFmtId="165" fontId="0" fillId="0" borderId="2" xfId="0" applyNumberFormat="1" applyFont="1" applyBorder="1" applyAlignment="1">
      <alignment vertical="top"/>
    </xf>
    <xf numFmtId="165" fontId="0" fillId="0" borderId="4" xfId="0" applyNumberFormat="1" applyFont="1" applyFill="1" applyBorder="1" applyAlignment="1">
      <alignment vertical="top" wrapText="1" shrinkToFit="1"/>
    </xf>
    <xf numFmtId="165" fontId="0" fillId="0" borderId="13" xfId="0" applyNumberFormat="1" applyFont="1" applyFill="1" applyBorder="1" applyAlignment="1">
      <alignment vertical="top" wrapText="1" shrinkToFit="1"/>
    </xf>
    <xf numFmtId="0" fontId="0" fillId="0" borderId="4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3" fontId="0" fillId="0" borderId="4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horizontal="right" vertical="top" wrapText="1"/>
    </xf>
    <xf numFmtId="0" fontId="0" fillId="0" borderId="2" xfId="0" applyFont="1" applyBorder="1" applyAlignment="1">
      <alignment horizontal="right" vertical="top" wrapText="1"/>
    </xf>
    <xf numFmtId="165" fontId="0" fillId="0" borderId="4" xfId="0" applyNumberFormat="1" applyFont="1" applyFill="1" applyBorder="1" applyAlignment="1">
      <alignment horizontal="right" vertical="top" wrapText="1"/>
    </xf>
    <xf numFmtId="165" fontId="0" fillId="0" borderId="13" xfId="0" applyNumberFormat="1" applyFont="1" applyFill="1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165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ont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4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64" fontId="0" fillId="0" borderId="4" xfId="0" applyNumberFormat="1" applyFill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5" fontId="0" fillId="0" borderId="4" xfId="0" applyNumberFormat="1" applyFill="1" applyBorder="1" applyAlignment="1">
      <alignment vertical="top"/>
    </xf>
    <xf numFmtId="165" fontId="0" fillId="0" borderId="2" xfId="0" applyNumberFormat="1" applyFill="1" applyBorder="1" applyAlignment="1">
      <alignment vertical="top"/>
    </xf>
    <xf numFmtId="0" fontId="0" fillId="0" borderId="4" xfId="0" applyNumberFormat="1" applyFont="1" applyFill="1" applyBorder="1" applyAlignment="1">
      <alignment vertical="top"/>
    </xf>
    <xf numFmtId="0" fontId="0" fillId="0" borderId="2" xfId="0" applyNumberFormat="1" applyFont="1" applyFill="1" applyBorder="1" applyAlignment="1">
      <alignment vertical="top"/>
    </xf>
    <xf numFmtId="0" fontId="0" fillId="0" borderId="4" xfId="0" applyNumberFormat="1" applyFill="1" applyBorder="1" applyAlignment="1">
      <alignment horizontal="right" vertical="top" wrapText="1"/>
    </xf>
    <xf numFmtId="0" fontId="0" fillId="0" borderId="2" xfId="0" applyNumberForma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164" fontId="0" fillId="0" borderId="4" xfId="0" applyNumberForma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3" fontId="0" fillId="0" borderId="2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/>
    </xf>
    <xf numFmtId="165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4" xfId="0" applyNumberFormat="1" applyFill="1" applyBorder="1" applyAlignment="1">
      <alignment horizontal="right" vertical="top"/>
    </xf>
    <xf numFmtId="0" fontId="0" fillId="0" borderId="2" xfId="0" applyNumberFormat="1" applyFill="1" applyBorder="1" applyAlignment="1">
      <alignment horizontal="right" vertical="top"/>
    </xf>
    <xf numFmtId="1" fontId="0" fillId="0" borderId="4" xfId="0" applyNumberForma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0" fillId="0" borderId="4" xfId="0" applyBorder="1" applyAlignment="1">
      <alignment vertical="top"/>
    </xf>
    <xf numFmtId="165" fontId="0" fillId="0" borderId="4" xfId="0" applyNumberFormat="1" applyBorder="1" applyAlignment="1">
      <alignment vertical="top"/>
    </xf>
    <xf numFmtId="0" fontId="0" fillId="0" borderId="4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4" xfId="0" applyBorder="1" applyAlignment="1">
      <alignment horizontal="right" vertical="top" wrapText="1"/>
    </xf>
    <xf numFmtId="49" fontId="2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right" vertical="top" wrapText="1"/>
    </xf>
    <xf numFmtId="49" fontId="0" fillId="0" borderId="4" xfId="0" applyNumberFormat="1" applyFill="1" applyBorder="1" applyAlignment="1">
      <alignment vertical="top"/>
    </xf>
    <xf numFmtId="49" fontId="0" fillId="0" borderId="2" xfId="0" applyNumberFormat="1" applyFill="1" applyBorder="1" applyAlignment="1">
      <alignment vertical="top"/>
    </xf>
    <xf numFmtId="165" fontId="0" fillId="0" borderId="2" xfId="0" applyNumberForma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/>
    </xf>
    <xf numFmtId="49" fontId="0" fillId="0" borderId="4" xfId="0" applyNumberFormat="1" applyFill="1" applyBorder="1" applyAlignment="1">
      <alignment vertical="top" wrapText="1"/>
    </xf>
    <xf numFmtId="49" fontId="0" fillId="0" borderId="13" xfId="0" applyNumberForma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164" fontId="0" fillId="0" borderId="13" xfId="0" applyNumberFormat="1" applyFill="1" applyBorder="1" applyAlignment="1">
      <alignment vertical="top" wrapText="1"/>
    </xf>
    <xf numFmtId="165" fontId="0" fillId="0" borderId="4" xfId="0" applyNumberFormat="1" applyFill="1" applyBorder="1" applyAlignment="1">
      <alignment vertical="top" wrapText="1"/>
    </xf>
    <xf numFmtId="165" fontId="0" fillId="0" borderId="13" xfId="0" applyNumberForma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13" xfId="0" applyNumberFormat="1" applyFill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3" fontId="0" fillId="0" borderId="4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165" fontId="0" fillId="0" borderId="2" xfId="0" applyNumberForma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13" xfId="0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20" xfId="0" applyFont="1" applyBorder="1" applyAlignment="1">
      <alignment horizontal="left"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5" xfId="0" applyNumberFormat="1" applyFont="1" applyFill="1" applyBorder="1" applyAlignment="1">
      <alignment vertical="top"/>
    </xf>
    <xf numFmtId="3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8" xfId="0" applyNumberFormat="1" applyFont="1" applyFill="1" applyBorder="1" applyAlignment="1">
      <alignment horizontal="right" vertical="top" wrapText="1"/>
    </xf>
    <xf numFmtId="49" fontId="2" fillId="0" borderId="7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right" vertical="top"/>
    </xf>
    <xf numFmtId="49" fontId="2" fillId="0" borderId="7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/>
    </xf>
    <xf numFmtId="0" fontId="0" fillId="0" borderId="3" xfId="0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 wrapText="1"/>
    </xf>
    <xf numFmtId="0" fontId="0" fillId="0" borderId="3" xfId="0" applyFill="1" applyBorder="1" applyAlignment="1">
      <alignment horizontal="right" vertical="top"/>
    </xf>
    <xf numFmtId="0" fontId="0" fillId="0" borderId="3" xfId="0" applyFill="1" applyBorder="1" applyAlignment="1">
      <alignment/>
    </xf>
    <xf numFmtId="49" fontId="2" fillId="0" borderId="7" xfId="0" applyNumberFormat="1" applyFont="1" applyFill="1" applyBorder="1" applyAlignment="1">
      <alignment horizontal="right" vertical="top"/>
    </xf>
    <xf numFmtId="49" fontId="2" fillId="0" borderId="7" xfId="0" applyNumberFormat="1" applyFont="1" applyFill="1" applyBorder="1" applyAlignment="1">
      <alignment horizontal="right" vertical="top"/>
    </xf>
    <xf numFmtId="49" fontId="2" fillId="0" borderId="8" xfId="0" applyNumberFormat="1" applyFont="1" applyBorder="1" applyAlignment="1">
      <alignment horizontal="right" wrapText="1"/>
    </xf>
    <xf numFmtId="49" fontId="2" fillId="0" borderId="6" xfId="0" applyNumberFormat="1" applyFont="1" applyFill="1" applyBorder="1" applyAlignment="1">
      <alignment horizontal="right" vertical="top"/>
    </xf>
    <xf numFmtId="0" fontId="1" fillId="0" borderId="29" xfId="0" applyFont="1" applyFill="1" applyBorder="1" applyAlignment="1">
      <alignment/>
    </xf>
    <xf numFmtId="0" fontId="1" fillId="0" borderId="30" xfId="0" applyFont="1" applyBorder="1" applyAlignment="1">
      <alignment/>
    </xf>
    <xf numFmtId="0" fontId="0" fillId="0" borderId="4" xfId="0" applyFill="1" applyBorder="1" applyAlignment="1">
      <alignment horizontal="right" vertical="top" wrapText="1"/>
    </xf>
    <xf numFmtId="0" fontId="0" fillId="0" borderId="4" xfId="0" applyFill="1" applyBorder="1" applyAlignment="1">
      <alignment horizontal="right" vertical="top"/>
    </xf>
    <xf numFmtId="0" fontId="0" fillId="0" borderId="13" xfId="0" applyFill="1" applyBorder="1" applyAlignment="1">
      <alignment horizontal="right" vertical="top" wrapText="1"/>
    </xf>
    <xf numFmtId="0" fontId="0" fillId="0" borderId="31" xfId="0" applyBorder="1" applyAlignment="1">
      <alignment horizontal="center" vertical="justify"/>
    </xf>
    <xf numFmtId="0" fontId="0" fillId="0" borderId="32" xfId="0" applyBorder="1" applyAlignment="1">
      <alignment horizontal="center" vertical="justify"/>
    </xf>
    <xf numFmtId="0" fontId="0" fillId="0" borderId="33" xfId="0" applyBorder="1" applyAlignment="1">
      <alignment horizontal="center" vertical="justify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="75" zoomScaleNormal="75" workbookViewId="0" topLeftCell="A1">
      <selection activeCell="O11" sqref="O11"/>
    </sheetView>
  </sheetViews>
  <sheetFormatPr defaultColWidth="9.00390625" defaultRowHeight="12.75"/>
  <cols>
    <col min="1" max="1" width="6.625" style="0" customWidth="1"/>
    <col min="2" max="2" width="22.875" style="0" customWidth="1"/>
    <col min="3" max="3" width="9.875" style="0" customWidth="1"/>
    <col min="4" max="6" width="9.75390625" style="0" customWidth="1"/>
    <col min="7" max="7" width="11.875" style="0" customWidth="1"/>
    <col min="8" max="8" width="20.625" style="0" customWidth="1"/>
    <col min="9" max="9" width="9.75390625" style="0" customWidth="1"/>
    <col min="10" max="10" width="28.75390625" style="0" customWidth="1"/>
    <col min="11" max="11" width="15.125" style="0" customWidth="1"/>
    <col min="12" max="12" width="39.625" style="0" customWidth="1"/>
    <col min="13" max="13" width="14.25390625" style="0" customWidth="1"/>
  </cols>
  <sheetData>
    <row r="1" spans="1:10" ht="12.75">
      <c r="A1" s="1" t="s">
        <v>537</v>
      </c>
      <c r="B1" s="1" t="s">
        <v>538</v>
      </c>
      <c r="C1" s="1"/>
      <c r="D1" s="1"/>
      <c r="E1" s="2"/>
      <c r="F1" s="1"/>
      <c r="G1" s="2"/>
      <c r="H1" s="1" t="s">
        <v>0</v>
      </c>
      <c r="I1" s="1"/>
      <c r="J1" s="1" t="s">
        <v>1</v>
      </c>
    </row>
    <row r="2" spans="1:13" ht="13.5" thickBot="1">
      <c r="A2" s="1" t="s">
        <v>536</v>
      </c>
      <c r="B2" s="1" t="s">
        <v>535</v>
      </c>
      <c r="C2" s="1"/>
      <c r="D2" s="1"/>
      <c r="E2" s="2"/>
      <c r="F2" s="1"/>
      <c r="G2" s="2"/>
      <c r="H2" s="1"/>
      <c r="I2" s="1"/>
      <c r="J2" s="1"/>
      <c r="M2" s="137"/>
    </row>
    <row r="3" spans="1:13" ht="13.5" customHeight="1">
      <c r="A3" s="294" t="s">
        <v>2</v>
      </c>
      <c r="B3" s="150" t="s">
        <v>3</v>
      </c>
      <c r="C3" s="153" t="s">
        <v>4</v>
      </c>
      <c r="D3" s="140" t="s">
        <v>5</v>
      </c>
      <c r="E3" s="170" t="s">
        <v>6</v>
      </c>
      <c r="F3" s="171"/>
      <c r="G3" s="172" t="s">
        <v>7</v>
      </c>
      <c r="H3" s="153" t="s">
        <v>8</v>
      </c>
      <c r="I3" s="175" t="s">
        <v>9</v>
      </c>
      <c r="J3" s="176"/>
      <c r="K3" s="177"/>
      <c r="L3" s="264" t="s">
        <v>540</v>
      </c>
      <c r="M3" s="297" t="s">
        <v>539</v>
      </c>
    </row>
    <row r="4" spans="1:13" ht="13.5" customHeight="1">
      <c r="A4" s="295"/>
      <c r="B4" s="151"/>
      <c r="C4" s="138"/>
      <c r="D4" s="141"/>
      <c r="E4" s="143" t="s">
        <v>10</v>
      </c>
      <c r="F4" s="129" t="s">
        <v>11</v>
      </c>
      <c r="G4" s="173"/>
      <c r="H4" s="138"/>
      <c r="I4" s="130" t="s">
        <v>12</v>
      </c>
      <c r="J4" s="168" t="s">
        <v>6</v>
      </c>
      <c r="K4" s="169"/>
      <c r="L4" s="265"/>
      <c r="M4" s="298"/>
    </row>
    <row r="5" spans="1:13" ht="13.5" customHeight="1" thickBot="1">
      <c r="A5" s="296"/>
      <c r="B5" s="152"/>
      <c r="C5" s="139"/>
      <c r="D5" s="142"/>
      <c r="E5" s="144"/>
      <c r="F5" s="142"/>
      <c r="G5" s="174"/>
      <c r="H5" s="139"/>
      <c r="I5" s="131"/>
      <c r="J5" s="3" t="s">
        <v>13</v>
      </c>
      <c r="K5" s="4" t="s">
        <v>14</v>
      </c>
      <c r="L5" s="266"/>
      <c r="M5" s="299"/>
    </row>
    <row r="6" spans="1:13" ht="13.5" customHeight="1">
      <c r="A6" s="5">
        <v>1</v>
      </c>
      <c r="B6" s="5">
        <v>2</v>
      </c>
      <c r="C6" s="5">
        <v>3</v>
      </c>
      <c r="D6" s="6">
        <v>4</v>
      </c>
      <c r="E6" s="7">
        <v>5</v>
      </c>
      <c r="F6" s="8">
        <v>6</v>
      </c>
      <c r="G6" s="7">
        <v>5</v>
      </c>
      <c r="H6" s="5">
        <v>7</v>
      </c>
      <c r="I6" s="5">
        <v>8</v>
      </c>
      <c r="J6" s="5">
        <v>9</v>
      </c>
      <c r="K6" s="5">
        <v>10</v>
      </c>
      <c r="L6" s="267">
        <v>11</v>
      </c>
      <c r="M6" s="5">
        <v>12</v>
      </c>
    </row>
    <row r="7" spans="1:13" ht="13.5" customHeight="1">
      <c r="A7" s="122" t="s">
        <v>229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78"/>
    </row>
    <row r="8" spans="1:13" ht="13.5" customHeight="1">
      <c r="A8" s="9" t="s">
        <v>230</v>
      </c>
      <c r="B8" s="9" t="s">
        <v>33</v>
      </c>
      <c r="C8" s="10" t="s">
        <v>18</v>
      </c>
      <c r="D8" s="11">
        <v>0.049</v>
      </c>
      <c r="E8" s="108">
        <v>0</v>
      </c>
      <c r="F8" s="12">
        <f>SUM(D8-E9)</f>
        <v>0.049</v>
      </c>
      <c r="G8" s="13">
        <v>0</v>
      </c>
      <c r="H8" s="73" t="s">
        <v>19</v>
      </c>
      <c r="I8" s="12">
        <v>0.049</v>
      </c>
      <c r="J8" s="15" t="s">
        <v>28</v>
      </c>
      <c r="K8" s="34">
        <v>0.049</v>
      </c>
      <c r="L8" s="268">
        <v>1288</v>
      </c>
      <c r="M8" s="279"/>
    </row>
    <row r="9" spans="1:13" s="60" customFormat="1" ht="13.5" customHeight="1">
      <c r="A9" s="22" t="s">
        <v>231</v>
      </c>
      <c r="B9" s="22" t="s">
        <v>232</v>
      </c>
      <c r="C9" s="28" t="s">
        <v>18</v>
      </c>
      <c r="D9" s="57">
        <v>0.0142</v>
      </c>
      <c r="E9" s="107">
        <v>0</v>
      </c>
      <c r="F9" s="29">
        <f>SUM(D9-E10)</f>
        <v>0.0142</v>
      </c>
      <c r="G9" s="13">
        <v>0.0142</v>
      </c>
      <c r="H9" s="71" t="s">
        <v>104</v>
      </c>
      <c r="I9" s="31">
        <v>0</v>
      </c>
      <c r="J9" s="58" t="s">
        <v>28</v>
      </c>
      <c r="K9" s="59">
        <v>0</v>
      </c>
      <c r="L9" s="269" t="s">
        <v>390</v>
      </c>
      <c r="M9" s="280"/>
    </row>
    <row r="10" spans="1:13" s="60" customFormat="1" ht="13.5" customHeight="1">
      <c r="A10" s="22" t="s">
        <v>233</v>
      </c>
      <c r="B10" s="22" t="s">
        <v>62</v>
      </c>
      <c r="C10" s="28" t="s">
        <v>18</v>
      </c>
      <c r="D10" s="57">
        <v>0.0829</v>
      </c>
      <c r="E10" s="107">
        <v>0</v>
      </c>
      <c r="F10" s="29">
        <f>SUM(D10-E11)</f>
        <v>0.0829</v>
      </c>
      <c r="G10" s="13">
        <v>0</v>
      </c>
      <c r="H10" s="71" t="s">
        <v>19</v>
      </c>
      <c r="I10" s="29">
        <v>0.0829</v>
      </c>
      <c r="J10" s="58" t="s">
        <v>28</v>
      </c>
      <c r="K10" s="61">
        <v>0.0829</v>
      </c>
      <c r="L10" s="269" t="s">
        <v>391</v>
      </c>
      <c r="M10" s="280"/>
    </row>
    <row r="11" spans="1:13" s="60" customFormat="1" ht="13.5" customHeight="1">
      <c r="A11" s="22" t="s">
        <v>234</v>
      </c>
      <c r="B11" s="22" t="s">
        <v>62</v>
      </c>
      <c r="C11" s="28" t="s">
        <v>18</v>
      </c>
      <c r="D11" s="57">
        <v>0.0535</v>
      </c>
      <c r="E11" s="107">
        <v>0</v>
      </c>
      <c r="F11" s="29">
        <f>SUM(D11-E12)</f>
        <v>0.0535</v>
      </c>
      <c r="G11" s="13">
        <v>0</v>
      </c>
      <c r="H11" s="71" t="s">
        <v>19</v>
      </c>
      <c r="I11" s="29">
        <v>0.0535</v>
      </c>
      <c r="J11" s="58" t="s">
        <v>99</v>
      </c>
      <c r="K11" s="61">
        <v>0.0535</v>
      </c>
      <c r="L11" s="270" t="s">
        <v>392</v>
      </c>
      <c r="M11" s="280"/>
    </row>
    <row r="12" spans="1:13" ht="13.5" customHeight="1">
      <c r="A12" s="164" t="s">
        <v>15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9"/>
    </row>
    <row r="13" spans="1:13" ht="13.5" customHeight="1">
      <c r="A13" s="9" t="s">
        <v>16</v>
      </c>
      <c r="B13" s="9" t="s">
        <v>17</v>
      </c>
      <c r="C13" s="10" t="s">
        <v>18</v>
      </c>
      <c r="D13" s="11">
        <v>0.7371</v>
      </c>
      <c r="E13" s="108">
        <v>0</v>
      </c>
      <c r="F13" s="16">
        <f>SUM(D13-E14)</f>
        <v>0.7371</v>
      </c>
      <c r="G13" s="13">
        <v>0</v>
      </c>
      <c r="H13" s="73" t="s">
        <v>19</v>
      </c>
      <c r="I13" s="12">
        <v>0.7371</v>
      </c>
      <c r="J13" s="15" t="s">
        <v>20</v>
      </c>
      <c r="K13" s="34" t="s">
        <v>21</v>
      </c>
      <c r="L13" s="270" t="s">
        <v>393</v>
      </c>
      <c r="M13" s="279"/>
    </row>
    <row r="14" spans="1:13" ht="13.5" customHeight="1">
      <c r="A14" s="18" t="s">
        <v>22</v>
      </c>
      <c r="B14" s="18" t="s">
        <v>23</v>
      </c>
      <c r="C14" s="10" t="s">
        <v>18</v>
      </c>
      <c r="D14" s="19">
        <v>0.1987</v>
      </c>
      <c r="E14" s="109">
        <v>0</v>
      </c>
      <c r="F14" s="110">
        <v>0.1987</v>
      </c>
      <c r="G14" s="18"/>
      <c r="H14" s="75" t="s">
        <v>24</v>
      </c>
      <c r="I14" s="18">
        <v>0.1987</v>
      </c>
      <c r="J14" s="20" t="s">
        <v>25</v>
      </c>
      <c r="K14" s="21">
        <v>0.1987</v>
      </c>
      <c r="L14" s="271" t="s">
        <v>394</v>
      </c>
      <c r="M14" s="279"/>
    </row>
    <row r="15" spans="1:13" ht="13.5" customHeight="1">
      <c r="A15" s="22" t="s">
        <v>26</v>
      </c>
      <c r="B15" s="10" t="s">
        <v>27</v>
      </c>
      <c r="C15" s="10" t="s">
        <v>18</v>
      </c>
      <c r="D15" s="12">
        <v>0.1795</v>
      </c>
      <c r="E15" s="16">
        <v>0</v>
      </c>
      <c r="F15" s="16">
        <v>0.1795</v>
      </c>
      <c r="G15" s="13"/>
      <c r="H15" s="74" t="s">
        <v>19</v>
      </c>
      <c r="I15" s="12">
        <v>0.1795</v>
      </c>
      <c r="J15" s="23" t="s">
        <v>28</v>
      </c>
      <c r="K15" s="21">
        <v>0.1795</v>
      </c>
      <c r="L15" s="271" t="s">
        <v>395</v>
      </c>
      <c r="M15" s="279"/>
    </row>
    <row r="16" spans="1:13" ht="13.5" customHeight="1">
      <c r="A16" s="22" t="s">
        <v>29</v>
      </c>
      <c r="B16" s="9" t="s">
        <v>30</v>
      </c>
      <c r="C16" s="10" t="s">
        <v>18</v>
      </c>
      <c r="D16" s="24">
        <v>0.2099</v>
      </c>
      <c r="E16" s="16">
        <v>0</v>
      </c>
      <c r="F16" s="16">
        <v>0.2099</v>
      </c>
      <c r="G16" s="13"/>
      <c r="H16" s="74" t="s">
        <v>19</v>
      </c>
      <c r="I16" s="12">
        <v>0.2099</v>
      </c>
      <c r="J16" s="23" t="s">
        <v>20</v>
      </c>
      <c r="K16" s="21" t="s">
        <v>31</v>
      </c>
      <c r="L16" s="270" t="s">
        <v>396</v>
      </c>
      <c r="M16" s="279"/>
    </row>
    <row r="17" spans="1:13" ht="13.5" customHeight="1">
      <c r="A17" s="22" t="s">
        <v>32</v>
      </c>
      <c r="B17" s="9" t="s">
        <v>33</v>
      </c>
      <c r="C17" s="10" t="s">
        <v>18</v>
      </c>
      <c r="D17" s="12">
        <v>0.0593</v>
      </c>
      <c r="E17" s="16">
        <v>0</v>
      </c>
      <c r="F17" s="16">
        <v>0.0593</v>
      </c>
      <c r="G17" s="13">
        <v>0.0175</v>
      </c>
      <c r="H17" s="74" t="s">
        <v>34</v>
      </c>
      <c r="I17" s="12">
        <v>0.0418</v>
      </c>
      <c r="J17" s="23" t="s">
        <v>35</v>
      </c>
      <c r="K17" s="21" t="s">
        <v>36</v>
      </c>
      <c r="L17" s="270" t="s">
        <v>397</v>
      </c>
      <c r="M17" s="279"/>
    </row>
    <row r="18" spans="1:13" s="60" customFormat="1" ht="13.5" customHeight="1">
      <c r="A18" s="22" t="s">
        <v>235</v>
      </c>
      <c r="B18" s="22" t="s">
        <v>62</v>
      </c>
      <c r="C18" s="28" t="s">
        <v>18</v>
      </c>
      <c r="D18" s="57">
        <v>0.0685</v>
      </c>
      <c r="E18" s="107">
        <v>0</v>
      </c>
      <c r="F18" s="25">
        <f>SUM(D18-E19)</f>
        <v>0.0685</v>
      </c>
      <c r="G18" s="13">
        <v>0</v>
      </c>
      <c r="H18" s="71" t="s">
        <v>19</v>
      </c>
      <c r="I18" s="29">
        <v>0.0685</v>
      </c>
      <c r="J18" s="58" t="s">
        <v>236</v>
      </c>
      <c r="K18" s="61">
        <v>0.0685</v>
      </c>
      <c r="L18" s="270" t="s">
        <v>398</v>
      </c>
      <c r="M18" s="280"/>
    </row>
    <row r="19" spans="1:13" ht="13.5" customHeight="1">
      <c r="A19" s="166" t="s">
        <v>37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279"/>
    </row>
    <row r="20" spans="1:13" ht="13.5" customHeight="1">
      <c r="A20" s="22" t="s">
        <v>38</v>
      </c>
      <c r="B20" s="9" t="s">
        <v>39</v>
      </c>
      <c r="C20" s="10" t="s">
        <v>18</v>
      </c>
      <c r="D20" s="12">
        <v>0.3223</v>
      </c>
      <c r="E20" s="16">
        <v>0</v>
      </c>
      <c r="F20" s="12">
        <v>0.3223</v>
      </c>
      <c r="G20" s="25">
        <v>0</v>
      </c>
      <c r="H20" s="73" t="s">
        <v>19</v>
      </c>
      <c r="I20" s="12">
        <v>0.3223</v>
      </c>
      <c r="J20" s="23" t="s">
        <v>40</v>
      </c>
      <c r="K20" s="21">
        <v>0.3223</v>
      </c>
      <c r="L20" s="270" t="s">
        <v>399</v>
      </c>
      <c r="M20" s="279"/>
    </row>
    <row r="21" spans="1:13" ht="13.5" customHeight="1">
      <c r="A21" s="22" t="s">
        <v>41</v>
      </c>
      <c r="B21" s="9" t="s">
        <v>42</v>
      </c>
      <c r="C21" s="10" t="s">
        <v>18</v>
      </c>
      <c r="D21" s="12">
        <v>0.3099</v>
      </c>
      <c r="E21" s="16">
        <v>0</v>
      </c>
      <c r="F21" s="12">
        <v>0.3099</v>
      </c>
      <c r="G21" s="13">
        <v>0.0547</v>
      </c>
      <c r="H21" s="73" t="s">
        <v>34</v>
      </c>
      <c r="I21" s="12">
        <v>0.2552</v>
      </c>
      <c r="J21" s="23" t="s">
        <v>40</v>
      </c>
      <c r="K21" s="21">
        <v>0.2552</v>
      </c>
      <c r="L21" s="270" t="s">
        <v>400</v>
      </c>
      <c r="M21" s="279"/>
    </row>
    <row r="22" spans="1:13" s="60" customFormat="1" ht="13.5" customHeight="1">
      <c r="A22" s="22" t="s">
        <v>237</v>
      </c>
      <c r="B22" s="22" t="s">
        <v>33</v>
      </c>
      <c r="C22" s="28" t="s">
        <v>18</v>
      </c>
      <c r="D22" s="57">
        <v>0.0277</v>
      </c>
      <c r="E22" s="107">
        <v>0</v>
      </c>
      <c r="F22" s="29">
        <f>SUM(D22-E23)</f>
        <v>0.0277</v>
      </c>
      <c r="G22" s="13">
        <v>0</v>
      </c>
      <c r="H22" s="71" t="s">
        <v>19</v>
      </c>
      <c r="I22" s="29">
        <v>0.0277</v>
      </c>
      <c r="J22" s="58" t="s">
        <v>28</v>
      </c>
      <c r="K22" s="61">
        <v>0.0277</v>
      </c>
      <c r="L22" s="270" t="s">
        <v>401</v>
      </c>
      <c r="M22" s="280"/>
    </row>
    <row r="23" spans="1:13" ht="13.5" customHeight="1">
      <c r="A23" s="166" t="s">
        <v>43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279"/>
    </row>
    <row r="24" spans="1:13" ht="13.5" customHeight="1">
      <c r="A24" s="156" t="s">
        <v>44</v>
      </c>
      <c r="B24" s="156" t="s">
        <v>238</v>
      </c>
      <c r="C24" s="156" t="s">
        <v>18</v>
      </c>
      <c r="D24" s="178">
        <v>10.1936</v>
      </c>
      <c r="E24" s="181">
        <v>0.6728</v>
      </c>
      <c r="F24" s="184">
        <f>SUM(D24-E24)</f>
        <v>9.5208</v>
      </c>
      <c r="G24" s="186">
        <v>0</v>
      </c>
      <c r="H24" s="188" t="s">
        <v>45</v>
      </c>
      <c r="I24" s="178">
        <v>9.5208</v>
      </c>
      <c r="J24" s="191" t="s">
        <v>46</v>
      </c>
      <c r="K24" s="194" t="s">
        <v>47</v>
      </c>
      <c r="L24" s="272" t="s">
        <v>402</v>
      </c>
      <c r="M24" s="281"/>
    </row>
    <row r="25" spans="1:13" ht="13.5" customHeight="1">
      <c r="A25" s="157"/>
      <c r="B25" s="157"/>
      <c r="C25" s="148"/>
      <c r="D25" s="179"/>
      <c r="E25" s="182"/>
      <c r="F25" s="185"/>
      <c r="G25" s="148"/>
      <c r="H25" s="189"/>
      <c r="I25" s="179"/>
      <c r="J25" s="192"/>
      <c r="K25" s="195"/>
      <c r="L25" s="273"/>
      <c r="M25" s="281"/>
    </row>
    <row r="26" spans="1:13" ht="13.5" customHeight="1">
      <c r="A26" s="147"/>
      <c r="B26" s="147"/>
      <c r="C26" s="149"/>
      <c r="D26" s="180"/>
      <c r="E26" s="183"/>
      <c r="F26" s="183"/>
      <c r="G26" s="187"/>
      <c r="H26" s="190"/>
      <c r="I26" s="187"/>
      <c r="J26" s="193"/>
      <c r="K26" s="193"/>
      <c r="L26" s="274"/>
      <c r="M26" s="281"/>
    </row>
    <row r="27" spans="1:13" ht="13.5" customHeight="1">
      <c r="A27" s="22" t="s">
        <v>48</v>
      </c>
      <c r="B27" s="9" t="s">
        <v>49</v>
      </c>
      <c r="C27" s="10" t="s">
        <v>18</v>
      </c>
      <c r="D27" s="12">
        <v>1.6998</v>
      </c>
      <c r="E27" s="16">
        <v>1.6998</v>
      </c>
      <c r="F27" s="16">
        <v>0</v>
      </c>
      <c r="G27" s="13">
        <v>0</v>
      </c>
      <c r="H27" s="73" t="s">
        <v>19</v>
      </c>
      <c r="I27" s="17">
        <v>0</v>
      </c>
      <c r="J27" s="23" t="s">
        <v>50</v>
      </c>
      <c r="K27" s="27">
        <v>0</v>
      </c>
      <c r="L27" s="270" t="s">
        <v>403</v>
      </c>
      <c r="M27" s="279"/>
    </row>
    <row r="28" spans="1:13" ht="13.5" customHeight="1">
      <c r="A28" s="22" t="s">
        <v>51</v>
      </c>
      <c r="B28" s="9" t="s">
        <v>52</v>
      </c>
      <c r="C28" s="10" t="s">
        <v>18</v>
      </c>
      <c r="D28" s="12">
        <v>0.55</v>
      </c>
      <c r="E28" s="16">
        <v>0.55</v>
      </c>
      <c r="F28" s="16">
        <v>0</v>
      </c>
      <c r="G28" s="13">
        <v>0</v>
      </c>
      <c r="H28" s="73" t="s">
        <v>19</v>
      </c>
      <c r="I28" s="17">
        <v>0</v>
      </c>
      <c r="J28" s="23" t="s">
        <v>53</v>
      </c>
      <c r="K28" s="27">
        <v>0</v>
      </c>
      <c r="L28" s="270" t="s">
        <v>404</v>
      </c>
      <c r="M28" s="279"/>
    </row>
    <row r="29" spans="1:13" ht="13.5" customHeight="1">
      <c r="A29" s="22" t="s">
        <v>54</v>
      </c>
      <c r="B29" s="9" t="s">
        <v>55</v>
      </c>
      <c r="C29" s="10" t="s">
        <v>18</v>
      </c>
      <c r="D29" s="12">
        <v>1.9932</v>
      </c>
      <c r="E29" s="16">
        <v>0.6482</v>
      </c>
      <c r="F29" s="16">
        <v>1.345</v>
      </c>
      <c r="G29" s="13">
        <v>0</v>
      </c>
      <c r="H29" s="73" t="s">
        <v>19</v>
      </c>
      <c r="I29" s="12">
        <v>1.345</v>
      </c>
      <c r="J29" s="23" t="s">
        <v>56</v>
      </c>
      <c r="K29" s="16">
        <v>1.345</v>
      </c>
      <c r="L29" s="270" t="s">
        <v>405</v>
      </c>
      <c r="M29" s="279"/>
    </row>
    <row r="30" spans="1:13" s="60" customFormat="1" ht="13.5" customHeight="1">
      <c r="A30" s="22" t="s">
        <v>57</v>
      </c>
      <c r="B30" s="22" t="s">
        <v>239</v>
      </c>
      <c r="C30" s="28" t="s">
        <v>18</v>
      </c>
      <c r="D30" s="29">
        <v>0.8693</v>
      </c>
      <c r="E30" s="25">
        <v>0.3559</v>
      </c>
      <c r="F30" s="25">
        <f>SUM(D30-E30)</f>
        <v>0.5134</v>
      </c>
      <c r="G30" s="13">
        <v>0</v>
      </c>
      <c r="H30" s="71" t="s">
        <v>19</v>
      </c>
      <c r="I30" s="29">
        <v>0.5134</v>
      </c>
      <c r="J30" s="62" t="s">
        <v>56</v>
      </c>
      <c r="K30" s="25">
        <v>0.5134</v>
      </c>
      <c r="L30" s="270" t="s">
        <v>406</v>
      </c>
      <c r="M30" s="280"/>
    </row>
    <row r="31" spans="1:13" ht="13.5" customHeight="1">
      <c r="A31" s="22" t="s">
        <v>59</v>
      </c>
      <c r="B31" s="22" t="s">
        <v>52</v>
      </c>
      <c r="C31" s="28" t="s">
        <v>18</v>
      </c>
      <c r="D31" s="29">
        <v>0.5165</v>
      </c>
      <c r="E31" s="25">
        <v>0.2123</v>
      </c>
      <c r="F31" s="25">
        <v>0.3042</v>
      </c>
      <c r="G31" s="13">
        <v>0.0202</v>
      </c>
      <c r="H31" s="71" t="s">
        <v>19</v>
      </c>
      <c r="I31" s="29">
        <v>0.2963</v>
      </c>
      <c r="J31" s="23" t="s">
        <v>58</v>
      </c>
      <c r="K31" s="30">
        <v>0.2963</v>
      </c>
      <c r="L31" s="270" t="s">
        <v>407</v>
      </c>
      <c r="M31" s="279"/>
    </row>
    <row r="32" spans="1:13" ht="13.5" customHeight="1">
      <c r="A32" s="156" t="s">
        <v>60</v>
      </c>
      <c r="B32" s="156" t="s">
        <v>240</v>
      </c>
      <c r="C32" s="156" t="s">
        <v>18</v>
      </c>
      <c r="D32" s="178">
        <v>0.8671</v>
      </c>
      <c r="E32" s="181">
        <v>0</v>
      </c>
      <c r="F32" s="181">
        <f>SUM(D32-E32)</f>
        <v>0.8671</v>
      </c>
      <c r="G32" s="186">
        <v>0</v>
      </c>
      <c r="H32" s="202" t="s">
        <v>19</v>
      </c>
      <c r="I32" s="178">
        <v>0.8671</v>
      </c>
      <c r="J32" s="191" t="s">
        <v>241</v>
      </c>
      <c r="K32" s="194" t="s">
        <v>242</v>
      </c>
      <c r="L32" s="272" t="s">
        <v>408</v>
      </c>
      <c r="M32" s="281"/>
    </row>
    <row r="33" spans="1:13" ht="13.5" customHeight="1">
      <c r="A33" s="147"/>
      <c r="B33" s="147"/>
      <c r="C33" s="147"/>
      <c r="D33" s="180"/>
      <c r="E33" s="199"/>
      <c r="F33" s="200"/>
      <c r="G33" s="201"/>
      <c r="H33" s="203"/>
      <c r="I33" s="149"/>
      <c r="J33" s="204"/>
      <c r="K33" s="193"/>
      <c r="L33" s="274"/>
      <c r="M33" s="281"/>
    </row>
    <row r="34" spans="1:13" s="60" customFormat="1" ht="13.5" customHeight="1">
      <c r="A34" s="22" t="s">
        <v>61</v>
      </c>
      <c r="B34" s="22" t="s">
        <v>243</v>
      </c>
      <c r="C34" s="28" t="s">
        <v>18</v>
      </c>
      <c r="D34" s="29">
        <v>0.8851</v>
      </c>
      <c r="E34" s="25">
        <v>0.306</v>
      </c>
      <c r="F34" s="25">
        <f aca="true" t="shared" si="0" ref="F34:F45">SUM(D34-E34)</f>
        <v>0.5791</v>
      </c>
      <c r="G34" s="13">
        <v>0</v>
      </c>
      <c r="H34" s="71" t="s">
        <v>19</v>
      </c>
      <c r="I34" s="29">
        <v>0.5791</v>
      </c>
      <c r="J34" s="62" t="s">
        <v>219</v>
      </c>
      <c r="K34" s="59" t="s">
        <v>244</v>
      </c>
      <c r="L34" s="270" t="s">
        <v>409</v>
      </c>
      <c r="M34" s="280"/>
    </row>
    <row r="35" spans="1:13" s="60" customFormat="1" ht="13.5" customHeight="1">
      <c r="A35" s="22" t="s">
        <v>245</v>
      </c>
      <c r="B35" s="22" t="s">
        <v>33</v>
      </c>
      <c r="C35" s="28" t="s">
        <v>18</v>
      </c>
      <c r="D35" s="29">
        <v>0.06</v>
      </c>
      <c r="E35" s="25">
        <v>0</v>
      </c>
      <c r="F35" s="25">
        <f t="shared" si="0"/>
        <v>0.06</v>
      </c>
      <c r="G35" s="13">
        <v>0</v>
      </c>
      <c r="H35" s="71" t="s">
        <v>19</v>
      </c>
      <c r="I35" s="29">
        <v>0.06</v>
      </c>
      <c r="J35" s="62" t="s">
        <v>246</v>
      </c>
      <c r="K35" s="61">
        <v>0.06</v>
      </c>
      <c r="L35" s="270" t="s">
        <v>410</v>
      </c>
      <c r="M35" s="280"/>
    </row>
    <row r="36" spans="1:13" s="60" customFormat="1" ht="13.5" customHeight="1">
      <c r="A36" s="22" t="s">
        <v>247</v>
      </c>
      <c r="B36" s="22" t="s">
        <v>62</v>
      </c>
      <c r="C36" s="28" t="s">
        <v>18</v>
      </c>
      <c r="D36" s="29">
        <v>0.1924</v>
      </c>
      <c r="E36" s="25">
        <v>0</v>
      </c>
      <c r="F36" s="25">
        <f t="shared" si="0"/>
        <v>0.1924</v>
      </c>
      <c r="G36" s="13">
        <v>0</v>
      </c>
      <c r="H36" s="71" t="s">
        <v>19</v>
      </c>
      <c r="I36" s="29">
        <v>0.1924</v>
      </c>
      <c r="J36" s="62" t="s">
        <v>246</v>
      </c>
      <c r="K36" s="59">
        <v>0.1924</v>
      </c>
      <c r="L36" s="270" t="s">
        <v>411</v>
      </c>
      <c r="M36" s="280"/>
    </row>
    <row r="37" spans="1:13" s="60" customFormat="1" ht="13.5" customHeight="1">
      <c r="A37" s="22" t="s">
        <v>248</v>
      </c>
      <c r="B37" s="22" t="s">
        <v>23</v>
      </c>
      <c r="C37" s="28" t="s">
        <v>18</v>
      </c>
      <c r="D37" s="29">
        <v>0.338</v>
      </c>
      <c r="E37" s="25">
        <v>0.1812</v>
      </c>
      <c r="F37" s="25">
        <f t="shared" si="0"/>
        <v>0.15680000000000002</v>
      </c>
      <c r="G37" s="13">
        <v>0</v>
      </c>
      <c r="H37" s="71" t="s">
        <v>19</v>
      </c>
      <c r="I37" s="29">
        <v>0.1568</v>
      </c>
      <c r="J37" s="62" t="s">
        <v>249</v>
      </c>
      <c r="K37" s="61">
        <v>0.1568</v>
      </c>
      <c r="L37" s="270" t="s">
        <v>412</v>
      </c>
      <c r="M37" s="280"/>
    </row>
    <row r="38" spans="1:13" s="60" customFormat="1" ht="13.5" customHeight="1">
      <c r="A38" s="22" t="s">
        <v>250</v>
      </c>
      <c r="B38" s="22" t="s">
        <v>52</v>
      </c>
      <c r="C38" s="28" t="s">
        <v>18</v>
      </c>
      <c r="D38" s="29">
        <v>0.5599</v>
      </c>
      <c r="E38" s="25">
        <v>0</v>
      </c>
      <c r="F38" s="25">
        <f t="shared" si="0"/>
        <v>0.5599</v>
      </c>
      <c r="G38" s="13">
        <v>0</v>
      </c>
      <c r="H38" s="71" t="s">
        <v>19</v>
      </c>
      <c r="I38" s="29">
        <v>0.5599</v>
      </c>
      <c r="J38" s="62" t="s">
        <v>251</v>
      </c>
      <c r="K38" s="59" t="s">
        <v>252</v>
      </c>
      <c r="L38" s="270" t="s">
        <v>413</v>
      </c>
      <c r="M38" s="280"/>
    </row>
    <row r="39" spans="1:13" s="60" customFormat="1" ht="13.5" customHeight="1">
      <c r="A39" s="22" t="s">
        <v>253</v>
      </c>
      <c r="B39" s="22" t="s">
        <v>174</v>
      </c>
      <c r="C39" s="28" t="s">
        <v>18</v>
      </c>
      <c r="D39" s="29">
        <v>1.1604</v>
      </c>
      <c r="E39" s="25">
        <v>0</v>
      </c>
      <c r="F39" s="25">
        <f t="shared" si="0"/>
        <v>1.1604</v>
      </c>
      <c r="G39" s="13">
        <v>0</v>
      </c>
      <c r="H39" s="71" t="s">
        <v>19</v>
      </c>
      <c r="I39" s="29">
        <v>1.1604</v>
      </c>
      <c r="J39" s="62" t="s">
        <v>254</v>
      </c>
      <c r="K39" s="59" t="s">
        <v>255</v>
      </c>
      <c r="L39" s="270" t="s">
        <v>414</v>
      </c>
      <c r="M39" s="280"/>
    </row>
    <row r="40" spans="1:13" s="60" customFormat="1" ht="13.5" customHeight="1">
      <c r="A40" s="22" t="s">
        <v>256</v>
      </c>
      <c r="B40" s="22" t="s">
        <v>240</v>
      </c>
      <c r="C40" s="28" t="s">
        <v>18</v>
      </c>
      <c r="D40" s="29">
        <v>0.6117</v>
      </c>
      <c r="E40" s="25">
        <v>0</v>
      </c>
      <c r="F40" s="25">
        <f t="shared" si="0"/>
        <v>0.6117</v>
      </c>
      <c r="G40" s="13">
        <v>0</v>
      </c>
      <c r="H40" s="71" t="s">
        <v>19</v>
      </c>
      <c r="I40" s="29">
        <v>0.6117</v>
      </c>
      <c r="J40" s="62" t="s">
        <v>257</v>
      </c>
      <c r="K40" s="61">
        <v>0.6117</v>
      </c>
      <c r="L40" s="270" t="s">
        <v>415</v>
      </c>
      <c r="M40" s="280"/>
    </row>
    <row r="41" spans="1:13" s="60" customFormat="1" ht="13.5" customHeight="1">
      <c r="A41" s="22" t="s">
        <v>258</v>
      </c>
      <c r="B41" s="22" t="s">
        <v>239</v>
      </c>
      <c r="C41" s="28" t="s">
        <v>18</v>
      </c>
      <c r="D41" s="29">
        <v>0.8905</v>
      </c>
      <c r="E41" s="25">
        <v>0.1233</v>
      </c>
      <c r="F41" s="25">
        <f t="shared" si="0"/>
        <v>0.7672</v>
      </c>
      <c r="G41" s="13">
        <v>0</v>
      </c>
      <c r="H41" s="71" t="s">
        <v>19</v>
      </c>
      <c r="I41" s="29">
        <v>0.7672</v>
      </c>
      <c r="J41" s="62" t="s">
        <v>249</v>
      </c>
      <c r="K41" s="61">
        <v>0.7672</v>
      </c>
      <c r="L41" s="270" t="s">
        <v>416</v>
      </c>
      <c r="M41" s="280"/>
    </row>
    <row r="42" spans="1:13" s="60" customFormat="1" ht="13.5" customHeight="1">
      <c r="A42" s="22" t="s">
        <v>259</v>
      </c>
      <c r="B42" s="22" t="s">
        <v>260</v>
      </c>
      <c r="C42" s="28" t="s">
        <v>18</v>
      </c>
      <c r="D42" s="29">
        <v>0.4063</v>
      </c>
      <c r="E42" s="25">
        <v>0</v>
      </c>
      <c r="F42" s="25">
        <f t="shared" si="0"/>
        <v>0.4063</v>
      </c>
      <c r="G42" s="13">
        <v>0</v>
      </c>
      <c r="H42" s="71" t="s">
        <v>178</v>
      </c>
      <c r="I42" s="29">
        <v>0.4063</v>
      </c>
      <c r="J42" s="62" t="s">
        <v>261</v>
      </c>
      <c r="K42" s="61">
        <v>0.4063</v>
      </c>
      <c r="L42" s="270" t="s">
        <v>417</v>
      </c>
      <c r="M42" s="280"/>
    </row>
    <row r="43" spans="1:13" s="60" customFormat="1" ht="13.5" customHeight="1">
      <c r="A43" s="22" t="s">
        <v>262</v>
      </c>
      <c r="B43" s="22" t="s">
        <v>33</v>
      </c>
      <c r="C43" s="28" t="s">
        <v>18</v>
      </c>
      <c r="D43" s="29">
        <v>0.2961</v>
      </c>
      <c r="E43" s="25">
        <v>0</v>
      </c>
      <c r="F43" s="25">
        <f t="shared" si="0"/>
        <v>0.2961</v>
      </c>
      <c r="G43" s="13">
        <v>0</v>
      </c>
      <c r="H43" s="71" t="s">
        <v>19</v>
      </c>
      <c r="I43" s="29">
        <v>0.2961</v>
      </c>
      <c r="J43" s="62" t="s">
        <v>265</v>
      </c>
      <c r="K43" s="61">
        <v>0.2961</v>
      </c>
      <c r="L43" s="270" t="s">
        <v>418</v>
      </c>
      <c r="M43" s="280"/>
    </row>
    <row r="44" spans="1:13" s="60" customFormat="1" ht="13.5" customHeight="1">
      <c r="A44" s="22" t="s">
        <v>263</v>
      </c>
      <c r="B44" s="22" t="s">
        <v>264</v>
      </c>
      <c r="C44" s="28" t="s">
        <v>18</v>
      </c>
      <c r="D44" s="29">
        <v>0.0872</v>
      </c>
      <c r="E44" s="25">
        <v>0</v>
      </c>
      <c r="F44" s="25">
        <f t="shared" si="0"/>
        <v>0.0872</v>
      </c>
      <c r="G44" s="13">
        <v>0</v>
      </c>
      <c r="H44" s="71" t="s">
        <v>19</v>
      </c>
      <c r="I44" s="29">
        <v>0.0872</v>
      </c>
      <c r="J44" s="62" t="s">
        <v>257</v>
      </c>
      <c r="K44" s="61">
        <v>0.0872</v>
      </c>
      <c r="L44" s="270" t="s">
        <v>414</v>
      </c>
      <c r="M44" s="280"/>
    </row>
    <row r="45" spans="1:13" s="60" customFormat="1" ht="13.5" customHeight="1">
      <c r="A45" s="22" t="s">
        <v>266</v>
      </c>
      <c r="B45" s="22" t="s">
        <v>267</v>
      </c>
      <c r="C45" s="28" t="s">
        <v>18</v>
      </c>
      <c r="D45" s="29">
        <v>0.04</v>
      </c>
      <c r="E45" s="25">
        <v>0</v>
      </c>
      <c r="F45" s="25">
        <f t="shared" si="0"/>
        <v>0.04</v>
      </c>
      <c r="G45" s="13">
        <v>0</v>
      </c>
      <c r="H45" s="71" t="s">
        <v>19</v>
      </c>
      <c r="I45" s="29">
        <v>0.04</v>
      </c>
      <c r="J45" s="62" t="s">
        <v>246</v>
      </c>
      <c r="K45" s="61">
        <v>0.04</v>
      </c>
      <c r="L45" s="270" t="s">
        <v>419</v>
      </c>
      <c r="M45" s="280"/>
    </row>
    <row r="46" spans="1:13" s="60" customFormat="1" ht="13.5" customHeight="1">
      <c r="A46" s="22" t="s">
        <v>268</v>
      </c>
      <c r="B46" s="22" t="s">
        <v>264</v>
      </c>
      <c r="C46" s="28" t="s">
        <v>18</v>
      </c>
      <c r="D46" s="29">
        <v>0.1604</v>
      </c>
      <c r="E46" s="25">
        <v>0</v>
      </c>
      <c r="F46" s="25">
        <f>SUM(D46-E46)</f>
        <v>0.1604</v>
      </c>
      <c r="G46" s="13">
        <v>0</v>
      </c>
      <c r="H46" s="71" t="s">
        <v>19</v>
      </c>
      <c r="I46" s="29">
        <v>0.1604</v>
      </c>
      <c r="J46" s="62" t="s">
        <v>257</v>
      </c>
      <c r="K46" s="61">
        <v>0.1604</v>
      </c>
      <c r="L46" s="270" t="s">
        <v>420</v>
      </c>
      <c r="M46" s="280"/>
    </row>
    <row r="47" spans="1:13" s="60" customFormat="1" ht="13.5" customHeight="1">
      <c r="A47" s="22" t="s">
        <v>269</v>
      </c>
      <c r="B47" s="63" t="s">
        <v>114</v>
      </c>
      <c r="C47" s="28" t="s">
        <v>18</v>
      </c>
      <c r="D47" s="29">
        <v>0.09</v>
      </c>
      <c r="E47" s="25">
        <v>0</v>
      </c>
      <c r="F47" s="25">
        <f>SUM(D47-E47)</f>
        <v>0.09</v>
      </c>
      <c r="G47" s="13">
        <v>0</v>
      </c>
      <c r="H47" s="71" t="s">
        <v>19</v>
      </c>
      <c r="I47" s="29">
        <v>0.09</v>
      </c>
      <c r="J47" s="62" t="s">
        <v>246</v>
      </c>
      <c r="K47" s="61">
        <v>0.09</v>
      </c>
      <c r="L47" s="270" t="s">
        <v>421</v>
      </c>
      <c r="M47" s="280"/>
    </row>
    <row r="48" spans="1:13" s="60" customFormat="1" ht="13.5" customHeight="1">
      <c r="A48" s="22" t="s">
        <v>64</v>
      </c>
      <c r="B48" s="22" t="s">
        <v>65</v>
      </c>
      <c r="C48" s="28" t="s">
        <v>18</v>
      </c>
      <c r="D48" s="29">
        <v>0.1443</v>
      </c>
      <c r="E48" s="25">
        <v>0</v>
      </c>
      <c r="F48" s="25">
        <v>0.1443</v>
      </c>
      <c r="G48" s="13">
        <v>0</v>
      </c>
      <c r="H48" s="71" t="s">
        <v>66</v>
      </c>
      <c r="I48" s="29">
        <v>0.1443</v>
      </c>
      <c r="J48" s="62" t="s">
        <v>28</v>
      </c>
      <c r="K48" s="25">
        <v>0.1443</v>
      </c>
      <c r="L48" s="270" t="s">
        <v>422</v>
      </c>
      <c r="M48" s="280"/>
    </row>
    <row r="49" spans="1:13" ht="13.5" customHeight="1">
      <c r="A49" s="22" t="s">
        <v>67</v>
      </c>
      <c r="B49" s="9" t="s">
        <v>65</v>
      </c>
      <c r="C49" s="10" t="s">
        <v>18</v>
      </c>
      <c r="D49" s="12">
        <v>0.0998</v>
      </c>
      <c r="E49" s="16">
        <v>0.0249</v>
      </c>
      <c r="F49" s="16">
        <v>0.0749</v>
      </c>
      <c r="G49" s="13">
        <v>0</v>
      </c>
      <c r="H49" s="73" t="s">
        <v>66</v>
      </c>
      <c r="I49" s="12">
        <v>0.0749</v>
      </c>
      <c r="J49" s="23" t="s">
        <v>28</v>
      </c>
      <c r="K49" s="16">
        <v>0.0749</v>
      </c>
      <c r="L49" s="270" t="s">
        <v>423</v>
      </c>
      <c r="M49" s="279"/>
    </row>
    <row r="50" spans="1:13" ht="13.5" customHeight="1">
      <c r="A50" s="22" t="s">
        <v>68</v>
      </c>
      <c r="B50" s="9" t="s">
        <v>65</v>
      </c>
      <c r="C50" s="10" t="s">
        <v>18</v>
      </c>
      <c r="D50" s="12">
        <v>0.2458</v>
      </c>
      <c r="E50" s="16">
        <v>0</v>
      </c>
      <c r="F50" s="16">
        <v>0.2458</v>
      </c>
      <c r="G50" s="13">
        <v>0</v>
      </c>
      <c r="H50" s="73" t="s">
        <v>66</v>
      </c>
      <c r="I50" s="12">
        <v>0.2458</v>
      </c>
      <c r="J50" s="23" t="s">
        <v>28</v>
      </c>
      <c r="K50" s="16">
        <v>0.2458</v>
      </c>
      <c r="L50" s="270" t="s">
        <v>424</v>
      </c>
      <c r="M50" s="279"/>
    </row>
    <row r="51" spans="1:13" ht="13.5" customHeight="1">
      <c r="A51" s="22" t="s">
        <v>69</v>
      </c>
      <c r="B51" s="9" t="s">
        <v>65</v>
      </c>
      <c r="C51" s="10" t="s">
        <v>18</v>
      </c>
      <c r="D51" s="12">
        <v>0.1281</v>
      </c>
      <c r="E51" s="16">
        <v>0.0234</v>
      </c>
      <c r="F51" s="16">
        <v>0.1047</v>
      </c>
      <c r="G51" s="13">
        <v>0</v>
      </c>
      <c r="H51" s="73" t="s">
        <v>66</v>
      </c>
      <c r="I51" s="12">
        <v>0.1047</v>
      </c>
      <c r="J51" s="23" t="s">
        <v>28</v>
      </c>
      <c r="K51" s="16">
        <v>0.1047</v>
      </c>
      <c r="L51" s="270" t="s">
        <v>425</v>
      </c>
      <c r="M51" s="279"/>
    </row>
    <row r="52" spans="1:13" ht="13.5" customHeight="1">
      <c r="A52" s="22" t="s">
        <v>70</v>
      </c>
      <c r="B52" s="22" t="s">
        <v>65</v>
      </c>
      <c r="C52" s="28" t="s">
        <v>18</v>
      </c>
      <c r="D52" s="29">
        <v>0.1787</v>
      </c>
      <c r="E52" s="25">
        <v>0.0313</v>
      </c>
      <c r="F52" s="25">
        <v>0.1474</v>
      </c>
      <c r="G52" s="13">
        <v>0</v>
      </c>
      <c r="H52" s="71" t="s">
        <v>71</v>
      </c>
      <c r="I52" s="29">
        <v>0.1474</v>
      </c>
      <c r="J52" s="23" t="s">
        <v>72</v>
      </c>
      <c r="K52" s="30" t="s">
        <v>73</v>
      </c>
      <c r="L52" s="270" t="s">
        <v>426</v>
      </c>
      <c r="M52" s="279"/>
    </row>
    <row r="53" spans="1:13" ht="13.5" customHeight="1">
      <c r="A53" s="22" t="s">
        <v>74</v>
      </c>
      <c r="B53" s="9" t="s">
        <v>65</v>
      </c>
      <c r="C53" s="10" t="s">
        <v>18</v>
      </c>
      <c r="D53" s="12">
        <v>0.1422</v>
      </c>
      <c r="E53" s="16">
        <v>0</v>
      </c>
      <c r="F53" s="16">
        <v>0.1422</v>
      </c>
      <c r="G53" s="13">
        <v>0</v>
      </c>
      <c r="H53" s="73" t="s">
        <v>66</v>
      </c>
      <c r="I53" s="12">
        <v>0.1422</v>
      </c>
      <c r="J53" s="23" t="s">
        <v>28</v>
      </c>
      <c r="K53" s="16">
        <v>0.1422</v>
      </c>
      <c r="L53" s="270" t="s">
        <v>422</v>
      </c>
      <c r="M53" s="279"/>
    </row>
    <row r="54" spans="1:13" s="60" customFormat="1" ht="13.5" customHeight="1">
      <c r="A54" s="22" t="s">
        <v>270</v>
      </c>
      <c r="B54" s="22" t="s">
        <v>65</v>
      </c>
      <c r="C54" s="28" t="s">
        <v>18</v>
      </c>
      <c r="D54" s="29">
        <v>0.0872</v>
      </c>
      <c r="E54" s="25">
        <v>0</v>
      </c>
      <c r="F54" s="25">
        <f>SUM(D54-E54)</f>
        <v>0.0872</v>
      </c>
      <c r="G54" s="13">
        <v>0</v>
      </c>
      <c r="H54" s="71" t="s">
        <v>66</v>
      </c>
      <c r="I54" s="29">
        <v>0.0872</v>
      </c>
      <c r="J54" s="62" t="s">
        <v>271</v>
      </c>
      <c r="K54" s="30">
        <v>0.0872</v>
      </c>
      <c r="L54" s="270" t="s">
        <v>422</v>
      </c>
      <c r="M54" s="280"/>
    </row>
    <row r="55" spans="1:13" ht="13.5" customHeight="1">
      <c r="A55" s="22" t="s">
        <v>75</v>
      </c>
      <c r="B55" s="9" t="s">
        <v>65</v>
      </c>
      <c r="C55" s="10" t="s">
        <v>18</v>
      </c>
      <c r="D55" s="12">
        <v>0.0952</v>
      </c>
      <c r="E55" s="16">
        <v>0.0952</v>
      </c>
      <c r="F55" s="16">
        <v>0</v>
      </c>
      <c r="G55" s="13">
        <v>0</v>
      </c>
      <c r="H55" s="73" t="s">
        <v>19</v>
      </c>
      <c r="I55" s="17">
        <v>0</v>
      </c>
      <c r="J55" s="23" t="s">
        <v>76</v>
      </c>
      <c r="K55" s="33">
        <v>0</v>
      </c>
      <c r="L55" s="270" t="s">
        <v>427</v>
      </c>
      <c r="M55" s="279"/>
    </row>
    <row r="56" spans="1:13" s="60" customFormat="1" ht="13.5" customHeight="1">
      <c r="A56" s="22" t="s">
        <v>272</v>
      </c>
      <c r="B56" s="22" t="s">
        <v>65</v>
      </c>
      <c r="C56" s="28" t="s">
        <v>18</v>
      </c>
      <c r="D56" s="29">
        <v>0.1986</v>
      </c>
      <c r="E56" s="25">
        <v>0.1986</v>
      </c>
      <c r="F56" s="25">
        <f>SUM(D56-E56)</f>
        <v>0</v>
      </c>
      <c r="G56" s="13">
        <v>0</v>
      </c>
      <c r="H56" s="71" t="s">
        <v>19</v>
      </c>
      <c r="I56" s="31">
        <v>0</v>
      </c>
      <c r="J56" s="62" t="s">
        <v>275</v>
      </c>
      <c r="K56" s="64">
        <v>0</v>
      </c>
      <c r="L56" s="270" t="s">
        <v>428</v>
      </c>
      <c r="M56" s="280"/>
    </row>
    <row r="57" spans="1:13" s="60" customFormat="1" ht="13.5" customHeight="1">
      <c r="A57" s="22" t="s">
        <v>273</v>
      </c>
      <c r="B57" s="22" t="s">
        <v>65</v>
      </c>
      <c r="C57" s="28" t="s">
        <v>18</v>
      </c>
      <c r="D57" s="29">
        <v>0.0909</v>
      </c>
      <c r="E57" s="25">
        <v>0.0909</v>
      </c>
      <c r="F57" s="25">
        <f>SUM(D57-E57)</f>
        <v>0</v>
      </c>
      <c r="G57" s="13">
        <v>0</v>
      </c>
      <c r="H57" s="71" t="s">
        <v>19</v>
      </c>
      <c r="I57" s="31">
        <v>0</v>
      </c>
      <c r="J57" s="62" t="s">
        <v>56</v>
      </c>
      <c r="K57" s="64">
        <v>0</v>
      </c>
      <c r="L57" s="270" t="s">
        <v>429</v>
      </c>
      <c r="M57" s="280"/>
    </row>
    <row r="58" spans="1:13" s="60" customFormat="1" ht="13.5" customHeight="1">
      <c r="A58" s="22" t="s">
        <v>274</v>
      </c>
      <c r="B58" s="22" t="s">
        <v>276</v>
      </c>
      <c r="C58" s="28" t="s">
        <v>18</v>
      </c>
      <c r="D58" s="29">
        <v>0.0695</v>
      </c>
      <c r="E58" s="25">
        <v>0.0695</v>
      </c>
      <c r="F58" s="25">
        <f>SUM(D58-E58)</f>
        <v>0</v>
      </c>
      <c r="G58" s="13">
        <v>0</v>
      </c>
      <c r="H58" s="71" t="s">
        <v>19</v>
      </c>
      <c r="I58" s="31">
        <v>0</v>
      </c>
      <c r="J58" s="62" t="s">
        <v>147</v>
      </c>
      <c r="K58" s="64">
        <v>0</v>
      </c>
      <c r="L58" s="270" t="s">
        <v>430</v>
      </c>
      <c r="M58" s="280"/>
    </row>
    <row r="59" spans="1:13" ht="13.5" customHeight="1">
      <c r="A59" s="166" t="s">
        <v>77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279"/>
    </row>
    <row r="60" spans="1:13" s="60" customFormat="1" ht="13.5" customHeight="1">
      <c r="A60" s="22" t="s">
        <v>78</v>
      </c>
      <c r="B60" s="22" t="s">
        <v>52</v>
      </c>
      <c r="C60" s="22" t="s">
        <v>18</v>
      </c>
      <c r="D60" s="29">
        <v>0.4443</v>
      </c>
      <c r="E60" s="25">
        <v>0</v>
      </c>
      <c r="F60" s="25">
        <f>SUM(D60-E60)</f>
        <v>0.4443</v>
      </c>
      <c r="G60" s="70">
        <v>0</v>
      </c>
      <c r="H60" s="71" t="s">
        <v>19</v>
      </c>
      <c r="I60" s="25">
        <v>0.4443</v>
      </c>
      <c r="J60" s="62" t="s">
        <v>277</v>
      </c>
      <c r="K60" s="61" t="s">
        <v>278</v>
      </c>
      <c r="L60" s="270" t="s">
        <v>431</v>
      </c>
      <c r="M60" s="280"/>
    </row>
    <row r="61" spans="1:13" s="60" customFormat="1" ht="13.5" customHeight="1">
      <c r="A61" s="22" t="s">
        <v>80</v>
      </c>
      <c r="B61" s="22" t="s">
        <v>62</v>
      </c>
      <c r="C61" s="22" t="s">
        <v>18</v>
      </c>
      <c r="D61" s="29">
        <v>0.0615</v>
      </c>
      <c r="E61" s="25">
        <v>0.0615</v>
      </c>
      <c r="F61" s="25">
        <f aca="true" t="shared" si="1" ref="F61:F78">SUM(D61-E61)</f>
        <v>0</v>
      </c>
      <c r="G61" s="13">
        <v>0.0018</v>
      </c>
      <c r="H61" s="72" t="s">
        <v>127</v>
      </c>
      <c r="I61" s="70">
        <v>0</v>
      </c>
      <c r="J61" s="62" t="s">
        <v>58</v>
      </c>
      <c r="K61" s="62">
        <v>0</v>
      </c>
      <c r="L61" s="270" t="s">
        <v>432</v>
      </c>
      <c r="M61" s="280"/>
    </row>
    <row r="62" spans="1:13" ht="13.5" customHeight="1">
      <c r="A62" s="22" t="s">
        <v>81</v>
      </c>
      <c r="B62" s="9" t="s">
        <v>62</v>
      </c>
      <c r="C62" s="10" t="s">
        <v>18</v>
      </c>
      <c r="D62" s="12">
        <v>0.1191</v>
      </c>
      <c r="E62" s="16">
        <v>0</v>
      </c>
      <c r="F62" s="25">
        <f t="shared" si="1"/>
        <v>0.1191</v>
      </c>
      <c r="G62" s="13">
        <v>0</v>
      </c>
      <c r="H62" s="73" t="s">
        <v>19</v>
      </c>
      <c r="I62" s="12">
        <v>0.1191</v>
      </c>
      <c r="J62" s="23" t="s">
        <v>79</v>
      </c>
      <c r="K62" s="34" t="s">
        <v>82</v>
      </c>
      <c r="L62" s="270" t="s">
        <v>433</v>
      </c>
      <c r="M62" s="279"/>
    </row>
    <row r="63" spans="1:13" s="60" customFormat="1" ht="13.5" customHeight="1">
      <c r="A63" s="22" t="s">
        <v>83</v>
      </c>
      <c r="B63" s="22" t="s">
        <v>279</v>
      </c>
      <c r="C63" s="28" t="s">
        <v>18</v>
      </c>
      <c r="D63" s="29">
        <v>0.2681</v>
      </c>
      <c r="E63" s="25">
        <v>0.1375</v>
      </c>
      <c r="F63" s="25">
        <f t="shared" si="1"/>
        <v>0.1306</v>
      </c>
      <c r="G63" s="13">
        <v>0</v>
      </c>
      <c r="H63" s="71" t="s">
        <v>19</v>
      </c>
      <c r="I63" s="29">
        <v>0.1306</v>
      </c>
      <c r="J63" s="62" t="s">
        <v>63</v>
      </c>
      <c r="K63" s="25">
        <v>0.1306</v>
      </c>
      <c r="L63" s="275" t="s">
        <v>434</v>
      </c>
      <c r="M63" s="280"/>
    </row>
    <row r="64" spans="1:13" ht="13.5" customHeight="1">
      <c r="A64" s="22" t="s">
        <v>84</v>
      </c>
      <c r="B64" s="9" t="s">
        <v>62</v>
      </c>
      <c r="C64" s="10" t="s">
        <v>18</v>
      </c>
      <c r="D64" s="12">
        <v>0.1897</v>
      </c>
      <c r="E64" s="16">
        <v>0.1897</v>
      </c>
      <c r="F64" s="25">
        <f t="shared" si="1"/>
        <v>0</v>
      </c>
      <c r="G64" s="13">
        <v>0</v>
      </c>
      <c r="H64" s="73" t="s">
        <v>19</v>
      </c>
      <c r="I64" s="17">
        <v>0</v>
      </c>
      <c r="J64" s="23" t="s">
        <v>63</v>
      </c>
      <c r="K64" s="27">
        <v>0</v>
      </c>
      <c r="L64" s="270" t="s">
        <v>435</v>
      </c>
      <c r="M64" s="279"/>
    </row>
    <row r="65" spans="1:13" ht="13.5" customHeight="1">
      <c r="A65" s="22" t="s">
        <v>85</v>
      </c>
      <c r="B65" s="9" t="s">
        <v>27</v>
      </c>
      <c r="C65" s="10" t="s">
        <v>18</v>
      </c>
      <c r="D65" s="12">
        <v>0.1744</v>
      </c>
      <c r="E65" s="16">
        <v>0.1744</v>
      </c>
      <c r="F65" s="25">
        <f t="shared" si="1"/>
        <v>0</v>
      </c>
      <c r="G65" s="13">
        <v>0.0449</v>
      </c>
      <c r="H65" s="73" t="s">
        <v>19</v>
      </c>
      <c r="I65" s="17">
        <v>0</v>
      </c>
      <c r="J65" s="23" t="s">
        <v>86</v>
      </c>
      <c r="K65" s="27">
        <v>0</v>
      </c>
      <c r="L65" s="270" t="s">
        <v>436</v>
      </c>
      <c r="M65" s="279"/>
    </row>
    <row r="66" spans="1:13" ht="13.5" customHeight="1">
      <c r="A66" s="22" t="s">
        <v>87</v>
      </c>
      <c r="B66" s="9" t="s">
        <v>27</v>
      </c>
      <c r="C66" s="28" t="s">
        <v>18</v>
      </c>
      <c r="D66" s="29">
        <v>0.1573</v>
      </c>
      <c r="E66" s="25">
        <v>0</v>
      </c>
      <c r="F66" s="25">
        <f t="shared" si="1"/>
        <v>0.1573</v>
      </c>
      <c r="G66" s="13">
        <v>0</v>
      </c>
      <c r="H66" s="71" t="s">
        <v>19</v>
      </c>
      <c r="I66" s="29">
        <v>0.1573</v>
      </c>
      <c r="J66" s="23" t="s">
        <v>86</v>
      </c>
      <c r="K66" s="30" t="s">
        <v>88</v>
      </c>
      <c r="L66" s="270" t="s">
        <v>437</v>
      </c>
      <c r="M66" s="279"/>
    </row>
    <row r="67" spans="1:13" ht="13.5" customHeight="1">
      <c r="A67" s="205" t="s">
        <v>89</v>
      </c>
      <c r="B67" s="207" t="s">
        <v>90</v>
      </c>
      <c r="C67" s="209" t="s">
        <v>18</v>
      </c>
      <c r="D67" s="211">
        <v>0.3089</v>
      </c>
      <c r="E67" s="213">
        <v>0</v>
      </c>
      <c r="F67" s="25">
        <f t="shared" si="1"/>
        <v>0.3089</v>
      </c>
      <c r="G67" s="215">
        <v>0</v>
      </c>
      <c r="H67" s="217" t="s">
        <v>19</v>
      </c>
      <c r="I67" s="222">
        <v>0.3089</v>
      </c>
      <c r="J67" s="160" t="s">
        <v>91</v>
      </c>
      <c r="K67" s="162" t="s">
        <v>92</v>
      </c>
      <c r="L67" s="276" t="s">
        <v>438</v>
      </c>
      <c r="M67" s="282"/>
    </row>
    <row r="68" spans="1:13" ht="13.5" customHeight="1">
      <c r="A68" s="206"/>
      <c r="B68" s="208"/>
      <c r="C68" s="210"/>
      <c r="D68" s="212"/>
      <c r="E68" s="214"/>
      <c r="F68" s="25">
        <f t="shared" si="1"/>
        <v>0</v>
      </c>
      <c r="G68" s="216"/>
      <c r="H68" s="218"/>
      <c r="I68" s="223"/>
      <c r="J68" s="224"/>
      <c r="K68" s="225"/>
      <c r="L68" s="277"/>
      <c r="M68" s="282"/>
    </row>
    <row r="69" spans="1:13" ht="13.5" customHeight="1">
      <c r="A69" s="22" t="s">
        <v>93</v>
      </c>
      <c r="B69" s="9" t="s">
        <v>33</v>
      </c>
      <c r="C69" s="10" t="s">
        <v>18</v>
      </c>
      <c r="D69" s="12">
        <v>0.0404</v>
      </c>
      <c r="E69" s="16">
        <v>0</v>
      </c>
      <c r="F69" s="25">
        <f t="shared" si="1"/>
        <v>0.0404</v>
      </c>
      <c r="G69" s="13">
        <v>0</v>
      </c>
      <c r="H69" s="73" t="s">
        <v>19</v>
      </c>
      <c r="I69" s="12">
        <v>0.0404</v>
      </c>
      <c r="J69" s="23" t="s">
        <v>56</v>
      </c>
      <c r="K69" s="16">
        <v>0.0404</v>
      </c>
      <c r="L69" s="270" t="s">
        <v>439</v>
      </c>
      <c r="M69" s="279"/>
    </row>
    <row r="70" spans="1:13" s="60" customFormat="1" ht="13.5" customHeight="1">
      <c r="A70" s="22" t="s">
        <v>280</v>
      </c>
      <c r="B70" s="22" t="s">
        <v>191</v>
      </c>
      <c r="C70" s="22" t="s">
        <v>18</v>
      </c>
      <c r="D70" s="29">
        <v>0.578</v>
      </c>
      <c r="E70" s="25">
        <v>0</v>
      </c>
      <c r="F70" s="25">
        <f t="shared" si="1"/>
        <v>0.578</v>
      </c>
      <c r="G70" s="70">
        <v>0</v>
      </c>
      <c r="H70" s="71" t="s">
        <v>19</v>
      </c>
      <c r="I70" s="25">
        <v>0.578</v>
      </c>
      <c r="J70" s="62" t="s">
        <v>289</v>
      </c>
      <c r="K70" s="61">
        <v>0.578</v>
      </c>
      <c r="L70" s="270" t="s">
        <v>440</v>
      </c>
      <c r="M70" s="280"/>
    </row>
    <row r="71" spans="1:13" s="60" customFormat="1" ht="13.5" customHeight="1">
      <c r="A71" s="22" t="s">
        <v>281</v>
      </c>
      <c r="B71" s="22" t="s">
        <v>33</v>
      </c>
      <c r="C71" s="22" t="s">
        <v>18</v>
      </c>
      <c r="D71" s="29">
        <v>0.1846</v>
      </c>
      <c r="E71" s="25">
        <v>0</v>
      </c>
      <c r="F71" s="25">
        <f t="shared" si="1"/>
        <v>0.1846</v>
      </c>
      <c r="G71" s="70">
        <v>0</v>
      </c>
      <c r="H71" s="71" t="s">
        <v>19</v>
      </c>
      <c r="I71" s="25">
        <v>0.1846</v>
      </c>
      <c r="J71" s="62" t="s">
        <v>28</v>
      </c>
      <c r="K71" s="61">
        <v>0.1846</v>
      </c>
      <c r="L71" s="270" t="s">
        <v>440</v>
      </c>
      <c r="M71" s="280"/>
    </row>
    <row r="72" spans="1:13" s="60" customFormat="1" ht="13.5" customHeight="1">
      <c r="A72" s="22" t="s">
        <v>282</v>
      </c>
      <c r="B72" s="22" t="s">
        <v>33</v>
      </c>
      <c r="C72" s="22" t="s">
        <v>18</v>
      </c>
      <c r="D72" s="29">
        <v>0.0318</v>
      </c>
      <c r="E72" s="25">
        <v>0</v>
      </c>
      <c r="F72" s="25">
        <f t="shared" si="1"/>
        <v>0.0318</v>
      </c>
      <c r="G72" s="70">
        <v>0</v>
      </c>
      <c r="H72" s="71" t="s">
        <v>19</v>
      </c>
      <c r="I72" s="25">
        <v>0.0318</v>
      </c>
      <c r="J72" s="62" t="s">
        <v>290</v>
      </c>
      <c r="K72" s="61">
        <v>0.0318</v>
      </c>
      <c r="L72" s="270" t="s">
        <v>441</v>
      </c>
      <c r="M72" s="280"/>
    </row>
    <row r="73" spans="1:13" s="60" customFormat="1" ht="13.5" customHeight="1">
      <c r="A73" s="22" t="s">
        <v>283</v>
      </c>
      <c r="B73" s="22" t="s">
        <v>30</v>
      </c>
      <c r="C73" s="22" t="s">
        <v>18</v>
      </c>
      <c r="D73" s="29">
        <v>0.1182</v>
      </c>
      <c r="E73" s="25">
        <v>0</v>
      </c>
      <c r="F73" s="25">
        <f t="shared" si="1"/>
        <v>0.1182</v>
      </c>
      <c r="G73" s="70">
        <v>0</v>
      </c>
      <c r="H73" s="71" t="s">
        <v>19</v>
      </c>
      <c r="I73" s="25">
        <v>0.1182</v>
      </c>
      <c r="J73" s="62" t="s">
        <v>291</v>
      </c>
      <c r="K73" s="61">
        <v>0.1182</v>
      </c>
      <c r="L73" s="270" t="s">
        <v>442</v>
      </c>
      <c r="M73" s="280"/>
    </row>
    <row r="74" spans="1:13" s="60" customFormat="1" ht="13.5" customHeight="1">
      <c r="A74" s="22" t="s">
        <v>284</v>
      </c>
      <c r="B74" s="22" t="s">
        <v>27</v>
      </c>
      <c r="C74" s="22" t="s">
        <v>18</v>
      </c>
      <c r="D74" s="29">
        <v>0.0938</v>
      </c>
      <c r="E74" s="25">
        <v>0</v>
      </c>
      <c r="F74" s="25">
        <f t="shared" si="1"/>
        <v>0.0938</v>
      </c>
      <c r="G74" s="70">
        <v>0</v>
      </c>
      <c r="H74" s="71" t="s">
        <v>19</v>
      </c>
      <c r="I74" s="25">
        <v>0.0938</v>
      </c>
      <c r="J74" s="62" t="s">
        <v>28</v>
      </c>
      <c r="K74" s="61">
        <v>0.0938</v>
      </c>
      <c r="L74" s="123" t="s">
        <v>443</v>
      </c>
      <c r="M74" s="280"/>
    </row>
    <row r="75" spans="1:13" s="60" customFormat="1" ht="13.5" customHeight="1">
      <c r="A75" s="22" t="s">
        <v>285</v>
      </c>
      <c r="B75" s="22" t="s">
        <v>30</v>
      </c>
      <c r="C75" s="22" t="s">
        <v>18</v>
      </c>
      <c r="D75" s="29">
        <v>0.1853</v>
      </c>
      <c r="E75" s="25">
        <v>0</v>
      </c>
      <c r="F75" s="25">
        <f t="shared" si="1"/>
        <v>0.1853</v>
      </c>
      <c r="G75" s="70">
        <v>0</v>
      </c>
      <c r="H75" s="71" t="s">
        <v>19</v>
      </c>
      <c r="I75" s="25">
        <v>0.1853</v>
      </c>
      <c r="J75" s="62" t="s">
        <v>292</v>
      </c>
      <c r="K75" s="61">
        <v>0.1853</v>
      </c>
      <c r="L75" s="123" t="s">
        <v>444</v>
      </c>
      <c r="M75" s="280"/>
    </row>
    <row r="76" spans="1:13" s="60" customFormat="1" ht="13.5" customHeight="1">
      <c r="A76" s="22" t="s">
        <v>286</v>
      </c>
      <c r="B76" s="22" t="s">
        <v>62</v>
      </c>
      <c r="C76" s="22" t="s">
        <v>18</v>
      </c>
      <c r="D76" s="29">
        <v>0.0315</v>
      </c>
      <c r="E76" s="25">
        <v>0</v>
      </c>
      <c r="F76" s="25">
        <f t="shared" si="1"/>
        <v>0.0315</v>
      </c>
      <c r="G76" s="70">
        <v>0</v>
      </c>
      <c r="H76" s="71" t="s">
        <v>19</v>
      </c>
      <c r="I76" s="25">
        <v>0.0315</v>
      </c>
      <c r="J76" s="62" t="s">
        <v>28</v>
      </c>
      <c r="K76" s="61">
        <v>0.0315</v>
      </c>
      <c r="L76" s="123" t="s">
        <v>445</v>
      </c>
      <c r="M76" s="280"/>
    </row>
    <row r="77" spans="1:13" s="60" customFormat="1" ht="13.5" customHeight="1">
      <c r="A77" s="22" t="s">
        <v>287</v>
      </c>
      <c r="B77" s="22" t="s">
        <v>33</v>
      </c>
      <c r="C77" s="22" t="s">
        <v>18</v>
      </c>
      <c r="D77" s="29">
        <v>0.0586</v>
      </c>
      <c r="E77" s="25">
        <v>0</v>
      </c>
      <c r="F77" s="25">
        <f t="shared" si="1"/>
        <v>0.0586</v>
      </c>
      <c r="G77" s="70">
        <v>0</v>
      </c>
      <c r="H77" s="71" t="s">
        <v>19</v>
      </c>
      <c r="I77" s="25">
        <v>0.0586</v>
      </c>
      <c r="J77" s="62" t="s">
        <v>293</v>
      </c>
      <c r="K77" s="61">
        <v>0.0586</v>
      </c>
      <c r="L77" s="123" t="s">
        <v>446</v>
      </c>
      <c r="M77" s="280"/>
    </row>
    <row r="78" spans="1:13" s="60" customFormat="1" ht="13.5" customHeight="1">
      <c r="A78" s="22" t="s">
        <v>288</v>
      </c>
      <c r="B78" s="22" t="s">
        <v>30</v>
      </c>
      <c r="C78" s="22" t="s">
        <v>18</v>
      </c>
      <c r="D78" s="29">
        <v>0.6209</v>
      </c>
      <c r="E78" s="25">
        <v>0</v>
      </c>
      <c r="F78" s="25">
        <f t="shared" si="1"/>
        <v>0.6209</v>
      </c>
      <c r="G78" s="70">
        <v>0</v>
      </c>
      <c r="H78" s="71" t="s">
        <v>19</v>
      </c>
      <c r="I78" s="25">
        <v>0.6209</v>
      </c>
      <c r="J78" s="62" t="s">
        <v>158</v>
      </c>
      <c r="K78" s="61">
        <v>0.6209</v>
      </c>
      <c r="L78" s="123" t="s">
        <v>447</v>
      </c>
      <c r="M78" s="280"/>
    </row>
    <row r="79" spans="1:13" ht="13.5" customHeight="1">
      <c r="A79" s="219" t="s">
        <v>94</v>
      </c>
      <c r="B79" s="219"/>
      <c r="C79" s="219"/>
      <c r="D79" s="219"/>
      <c r="E79" s="219"/>
      <c r="F79" s="219"/>
      <c r="G79" s="219"/>
      <c r="H79" s="219"/>
      <c r="I79" s="219"/>
      <c r="J79" s="219"/>
      <c r="K79" s="219"/>
      <c r="L79" s="219"/>
      <c r="M79" s="9"/>
    </row>
    <row r="80" spans="1:13" ht="13.5" customHeight="1">
      <c r="A80" s="22" t="s">
        <v>95</v>
      </c>
      <c r="B80" s="9" t="s">
        <v>33</v>
      </c>
      <c r="C80" s="10" t="s">
        <v>18</v>
      </c>
      <c r="D80" s="12">
        <v>0.1405</v>
      </c>
      <c r="E80" s="16">
        <v>0</v>
      </c>
      <c r="F80" s="12">
        <v>0.1405</v>
      </c>
      <c r="G80" s="13">
        <v>0</v>
      </c>
      <c r="H80" s="74" t="s">
        <v>19</v>
      </c>
      <c r="I80" s="12">
        <v>0.1405</v>
      </c>
      <c r="J80" s="23" t="s">
        <v>56</v>
      </c>
      <c r="K80" s="16">
        <v>0.1405</v>
      </c>
      <c r="L80" s="123" t="s">
        <v>448</v>
      </c>
      <c r="M80" s="279"/>
    </row>
    <row r="81" spans="1:13" ht="13.5" customHeight="1">
      <c r="A81" s="22" t="s">
        <v>96</v>
      </c>
      <c r="B81" s="9" t="s">
        <v>33</v>
      </c>
      <c r="C81" s="9" t="s">
        <v>18</v>
      </c>
      <c r="D81" s="12">
        <v>0.0256</v>
      </c>
      <c r="E81" s="16">
        <v>0</v>
      </c>
      <c r="F81" s="12">
        <v>0.0256</v>
      </c>
      <c r="G81" s="14">
        <v>0</v>
      </c>
      <c r="H81" s="73" t="s">
        <v>19</v>
      </c>
      <c r="I81" s="16">
        <v>0.0265</v>
      </c>
      <c r="J81" s="23" t="s">
        <v>56</v>
      </c>
      <c r="K81" s="16">
        <v>0.0265</v>
      </c>
      <c r="L81" s="123" t="s">
        <v>449</v>
      </c>
      <c r="M81" s="279"/>
    </row>
    <row r="82" spans="1:13" s="60" customFormat="1" ht="13.5" customHeight="1">
      <c r="A82" s="22" t="s">
        <v>295</v>
      </c>
      <c r="B82" s="22" t="s">
        <v>260</v>
      </c>
      <c r="C82" s="22" t="s">
        <v>18</v>
      </c>
      <c r="D82" s="29">
        <v>0.2778</v>
      </c>
      <c r="E82" s="25">
        <v>0</v>
      </c>
      <c r="F82" s="29">
        <f>SUM(D82-E82)</f>
        <v>0.2778</v>
      </c>
      <c r="G82" s="70">
        <v>0</v>
      </c>
      <c r="H82" s="71" t="s">
        <v>19</v>
      </c>
      <c r="I82" s="25">
        <v>0.2778</v>
      </c>
      <c r="J82" s="62" t="s">
        <v>296</v>
      </c>
      <c r="K82" s="61" t="s">
        <v>297</v>
      </c>
      <c r="L82" s="123" t="s">
        <v>450</v>
      </c>
      <c r="M82" s="280"/>
    </row>
    <row r="83" spans="1:13" s="60" customFormat="1" ht="13.5" customHeight="1">
      <c r="A83" s="22" t="s">
        <v>294</v>
      </c>
      <c r="B83" s="22" t="s">
        <v>260</v>
      </c>
      <c r="C83" s="22" t="s">
        <v>18</v>
      </c>
      <c r="D83" s="29">
        <v>0.5207</v>
      </c>
      <c r="E83" s="25">
        <v>0</v>
      </c>
      <c r="F83" s="29">
        <f>SUM(D83-E83)</f>
        <v>0.5207</v>
      </c>
      <c r="G83" s="70">
        <v>0</v>
      </c>
      <c r="H83" s="71" t="s">
        <v>19</v>
      </c>
      <c r="I83" s="25">
        <v>0.5207</v>
      </c>
      <c r="J83" s="62" t="s">
        <v>28</v>
      </c>
      <c r="K83" s="61">
        <v>0.5207</v>
      </c>
      <c r="L83" s="123" t="s">
        <v>451</v>
      </c>
      <c r="M83" s="280"/>
    </row>
    <row r="84" spans="1:13" s="60" customFormat="1" ht="13.5" customHeight="1">
      <c r="A84" s="22" t="s">
        <v>298</v>
      </c>
      <c r="B84" s="22" t="s">
        <v>23</v>
      </c>
      <c r="C84" s="22" t="s">
        <v>18</v>
      </c>
      <c r="D84" s="29">
        <v>0.3127</v>
      </c>
      <c r="E84" s="25">
        <v>0</v>
      </c>
      <c r="F84" s="29">
        <f>SUM(D84-E84)</f>
        <v>0.3127</v>
      </c>
      <c r="G84" s="70">
        <v>0</v>
      </c>
      <c r="H84" s="71" t="s">
        <v>19</v>
      </c>
      <c r="I84" s="25">
        <v>0.3127</v>
      </c>
      <c r="J84" s="62" t="s">
        <v>28</v>
      </c>
      <c r="K84" s="61">
        <v>0.3127</v>
      </c>
      <c r="L84" s="123" t="s">
        <v>452</v>
      </c>
      <c r="M84" s="280"/>
    </row>
    <row r="85" spans="1:13" s="60" customFormat="1" ht="13.5" customHeight="1">
      <c r="A85" s="22" t="s">
        <v>299</v>
      </c>
      <c r="B85" s="22" t="s">
        <v>30</v>
      </c>
      <c r="C85" s="22" t="s">
        <v>18</v>
      </c>
      <c r="D85" s="29">
        <v>0.253</v>
      </c>
      <c r="E85" s="25">
        <v>0</v>
      </c>
      <c r="F85" s="29">
        <f>SUM(D85-E85)</f>
        <v>0.253</v>
      </c>
      <c r="G85" s="70">
        <v>0</v>
      </c>
      <c r="H85" s="71" t="s">
        <v>19</v>
      </c>
      <c r="I85" s="25">
        <v>0.253</v>
      </c>
      <c r="J85" s="62" t="s">
        <v>28</v>
      </c>
      <c r="K85" s="61">
        <v>0.253</v>
      </c>
      <c r="L85" s="123" t="s">
        <v>453</v>
      </c>
      <c r="M85" s="280"/>
    </row>
    <row r="86" spans="1:13" s="60" customFormat="1" ht="13.5" customHeight="1">
      <c r="A86" s="22" t="s">
        <v>300</v>
      </c>
      <c r="B86" s="22" t="s">
        <v>62</v>
      </c>
      <c r="C86" s="22" t="s">
        <v>18</v>
      </c>
      <c r="D86" s="29">
        <v>0.1377</v>
      </c>
      <c r="E86" s="25">
        <v>0</v>
      </c>
      <c r="F86" s="29">
        <f>SUM(D86-E86)</f>
        <v>0.1377</v>
      </c>
      <c r="G86" s="70">
        <v>0</v>
      </c>
      <c r="H86" s="71" t="s">
        <v>19</v>
      </c>
      <c r="I86" s="25">
        <v>0.1377</v>
      </c>
      <c r="J86" s="62" t="s">
        <v>56</v>
      </c>
      <c r="K86" s="61">
        <v>0.1377</v>
      </c>
      <c r="L86" s="123" t="s">
        <v>454</v>
      </c>
      <c r="M86" s="280"/>
    </row>
    <row r="87" spans="1:13" ht="13.5" customHeight="1">
      <c r="A87" s="164" t="s">
        <v>97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1"/>
      <c r="M87" s="9"/>
    </row>
    <row r="88" spans="1:13" ht="13.5" customHeight="1">
      <c r="A88" s="22" t="s">
        <v>98</v>
      </c>
      <c r="B88" s="9" t="s">
        <v>27</v>
      </c>
      <c r="C88" s="9" t="s">
        <v>18</v>
      </c>
      <c r="D88" s="12">
        <v>0.1615</v>
      </c>
      <c r="E88" s="16">
        <v>0</v>
      </c>
      <c r="F88" s="12">
        <v>0.1615</v>
      </c>
      <c r="G88" s="14">
        <v>0</v>
      </c>
      <c r="H88" s="73" t="s">
        <v>19</v>
      </c>
      <c r="I88" s="16">
        <v>0.1615</v>
      </c>
      <c r="J88" s="23" t="s">
        <v>99</v>
      </c>
      <c r="K88" s="21">
        <v>0.1615</v>
      </c>
      <c r="L88" s="123" t="s">
        <v>455</v>
      </c>
      <c r="M88" s="279"/>
    </row>
    <row r="89" spans="1:13" ht="13.5" customHeight="1">
      <c r="A89" s="22" t="s">
        <v>100</v>
      </c>
      <c r="B89" s="9" t="s">
        <v>62</v>
      </c>
      <c r="C89" s="9" t="s">
        <v>18</v>
      </c>
      <c r="D89" s="12">
        <v>0.0095</v>
      </c>
      <c r="E89" s="16">
        <v>0</v>
      </c>
      <c r="F89" s="12">
        <v>0.0095</v>
      </c>
      <c r="G89" s="14">
        <v>0</v>
      </c>
      <c r="H89" s="73" t="s">
        <v>19</v>
      </c>
      <c r="I89" s="16">
        <v>0.0095</v>
      </c>
      <c r="J89" s="23" t="s">
        <v>99</v>
      </c>
      <c r="K89" s="16">
        <v>0.0095</v>
      </c>
      <c r="L89" s="123" t="s">
        <v>456</v>
      </c>
      <c r="M89" s="279"/>
    </row>
    <row r="90" spans="1:13" ht="13.5" customHeight="1">
      <c r="A90" s="166" t="s">
        <v>101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5"/>
      <c r="M90" s="9"/>
    </row>
    <row r="91" spans="1:13" ht="13.5" customHeight="1">
      <c r="A91" s="205" t="s">
        <v>102</v>
      </c>
      <c r="B91" s="209" t="s">
        <v>103</v>
      </c>
      <c r="C91" s="207" t="s">
        <v>18</v>
      </c>
      <c r="D91" s="211">
        <v>0.2918</v>
      </c>
      <c r="E91" s="213">
        <v>0.2918</v>
      </c>
      <c r="F91" s="213">
        <v>0</v>
      </c>
      <c r="G91" s="213">
        <v>0.2918</v>
      </c>
      <c r="H91" s="229" t="s">
        <v>104</v>
      </c>
      <c r="I91" s="231">
        <v>0</v>
      </c>
      <c r="J91" s="160" t="s">
        <v>105</v>
      </c>
      <c r="K91" s="231">
        <v>0</v>
      </c>
      <c r="L91" s="226" t="s">
        <v>457</v>
      </c>
      <c r="M91" s="283"/>
    </row>
    <row r="92" spans="1:13" ht="13.5" customHeight="1">
      <c r="A92" s="206"/>
      <c r="B92" s="210"/>
      <c r="C92" s="208"/>
      <c r="D92" s="212"/>
      <c r="E92" s="227"/>
      <c r="F92" s="227"/>
      <c r="G92" s="228"/>
      <c r="H92" s="230"/>
      <c r="I92" s="228"/>
      <c r="J92" s="224"/>
      <c r="K92" s="228"/>
      <c r="L92" s="232"/>
      <c r="M92" s="283"/>
    </row>
    <row r="93" spans="1:13" s="60" customFormat="1" ht="13.5" customHeight="1">
      <c r="A93" s="22" t="s">
        <v>106</v>
      </c>
      <c r="B93" s="22" t="s">
        <v>301</v>
      </c>
      <c r="C93" s="22" t="s">
        <v>18</v>
      </c>
      <c r="D93" s="29">
        <v>0.77</v>
      </c>
      <c r="E93" s="25">
        <v>0</v>
      </c>
      <c r="F93" s="25">
        <f>SUM(D93-E93)</f>
        <v>0.77</v>
      </c>
      <c r="G93" s="13">
        <v>0</v>
      </c>
      <c r="H93" s="71" t="s">
        <v>19</v>
      </c>
      <c r="I93" s="25">
        <v>0.77</v>
      </c>
      <c r="J93" s="62" t="s">
        <v>107</v>
      </c>
      <c r="K93" s="25">
        <v>0.77</v>
      </c>
      <c r="L93" s="123" t="s">
        <v>458</v>
      </c>
      <c r="M93" s="280"/>
    </row>
    <row r="94" spans="1:13" s="127" customFormat="1" ht="13.5" customHeight="1">
      <c r="A94" s="22" t="s">
        <v>108</v>
      </c>
      <c r="B94" s="22" t="s">
        <v>52</v>
      </c>
      <c r="C94" s="22" t="s">
        <v>18</v>
      </c>
      <c r="D94" s="29">
        <v>0.3496</v>
      </c>
      <c r="E94" s="25">
        <v>0</v>
      </c>
      <c r="F94" s="25">
        <f>SUM(D94-E94)</f>
        <v>0.3496</v>
      </c>
      <c r="G94" s="13">
        <v>0</v>
      </c>
      <c r="H94" s="71" t="s">
        <v>19</v>
      </c>
      <c r="I94" s="25">
        <v>0.3496</v>
      </c>
      <c r="J94" s="62" t="s">
        <v>302</v>
      </c>
      <c r="K94" s="61" t="s">
        <v>303</v>
      </c>
      <c r="L94" s="123" t="s">
        <v>459</v>
      </c>
      <c r="M94" s="280"/>
    </row>
    <row r="95" spans="1:13" s="60" customFormat="1" ht="13.5" customHeight="1">
      <c r="A95" s="22" t="s">
        <v>304</v>
      </c>
      <c r="B95" s="22" t="s">
        <v>301</v>
      </c>
      <c r="C95" s="22" t="s">
        <v>18</v>
      </c>
      <c r="D95" s="29">
        <v>0.4202</v>
      </c>
      <c r="E95" s="25">
        <v>0</v>
      </c>
      <c r="F95" s="25">
        <f aca="true" t="shared" si="2" ref="F95:F104">SUM(D95-E95)</f>
        <v>0.4202</v>
      </c>
      <c r="G95" s="13">
        <v>0</v>
      </c>
      <c r="H95" s="71" t="s">
        <v>19</v>
      </c>
      <c r="I95" s="25">
        <v>0.4202</v>
      </c>
      <c r="J95" s="62" t="s">
        <v>314</v>
      </c>
      <c r="K95" s="61">
        <v>0.4202</v>
      </c>
      <c r="L95" s="123" t="s">
        <v>460</v>
      </c>
      <c r="M95" s="280"/>
    </row>
    <row r="96" spans="1:13" s="60" customFormat="1" ht="13.5" customHeight="1">
      <c r="A96" s="22" t="s">
        <v>305</v>
      </c>
      <c r="B96" s="22" t="s">
        <v>33</v>
      </c>
      <c r="C96" s="22" t="s">
        <v>18</v>
      </c>
      <c r="D96" s="29">
        <v>0.0791</v>
      </c>
      <c r="E96" s="25">
        <v>0</v>
      </c>
      <c r="F96" s="25">
        <f t="shared" si="2"/>
        <v>0.0791</v>
      </c>
      <c r="G96" s="13">
        <v>0</v>
      </c>
      <c r="H96" s="71" t="s">
        <v>19</v>
      </c>
      <c r="I96" s="25">
        <v>0.0791</v>
      </c>
      <c r="J96" s="62" t="s">
        <v>315</v>
      </c>
      <c r="K96" s="61">
        <v>0.0791</v>
      </c>
      <c r="L96" s="123" t="s">
        <v>461</v>
      </c>
      <c r="M96" s="280"/>
    </row>
    <row r="97" spans="1:13" s="60" customFormat="1" ht="13.5" customHeight="1">
      <c r="A97" s="22" t="s">
        <v>306</v>
      </c>
      <c r="B97" s="22" t="s">
        <v>260</v>
      </c>
      <c r="C97" s="22" t="s">
        <v>18</v>
      </c>
      <c r="D97" s="29">
        <v>0.223</v>
      </c>
      <c r="E97" s="25">
        <v>0</v>
      </c>
      <c r="F97" s="25">
        <f t="shared" si="2"/>
        <v>0.223</v>
      </c>
      <c r="G97" s="13">
        <v>0</v>
      </c>
      <c r="H97" s="71" t="s">
        <v>19</v>
      </c>
      <c r="I97" s="25">
        <v>0.223</v>
      </c>
      <c r="J97" s="62" t="s">
        <v>316</v>
      </c>
      <c r="K97" s="61">
        <v>0.223</v>
      </c>
      <c r="L97" s="123" t="s">
        <v>462</v>
      </c>
      <c r="M97" s="280"/>
    </row>
    <row r="98" spans="1:13" s="60" customFormat="1" ht="13.5" customHeight="1">
      <c r="A98" s="22" t="s">
        <v>307</v>
      </c>
      <c r="B98" s="22" t="s">
        <v>30</v>
      </c>
      <c r="C98" s="22" t="s">
        <v>18</v>
      </c>
      <c r="D98" s="29">
        <v>0.2412</v>
      </c>
      <c r="E98" s="25">
        <v>0</v>
      </c>
      <c r="F98" s="25">
        <f t="shared" si="2"/>
        <v>0.2412</v>
      </c>
      <c r="G98" s="13">
        <v>0</v>
      </c>
      <c r="H98" s="71" t="s">
        <v>19</v>
      </c>
      <c r="I98" s="25">
        <v>0.2412</v>
      </c>
      <c r="J98" s="62" t="s">
        <v>317</v>
      </c>
      <c r="K98" s="61">
        <v>0.2412</v>
      </c>
      <c r="L98" s="123" t="s">
        <v>463</v>
      </c>
      <c r="M98" s="280"/>
    </row>
    <row r="99" spans="1:13" s="60" customFormat="1" ht="13.5" customHeight="1">
      <c r="A99" s="22" t="s">
        <v>308</v>
      </c>
      <c r="B99" s="22" t="s">
        <v>62</v>
      </c>
      <c r="C99" s="22" t="s">
        <v>18</v>
      </c>
      <c r="D99" s="29">
        <v>0.1111</v>
      </c>
      <c r="E99" s="25">
        <v>0</v>
      </c>
      <c r="F99" s="25">
        <f t="shared" si="2"/>
        <v>0.1111</v>
      </c>
      <c r="G99" s="13">
        <v>0</v>
      </c>
      <c r="H99" s="71" t="s">
        <v>19</v>
      </c>
      <c r="I99" s="25">
        <v>0.1111</v>
      </c>
      <c r="J99" s="62" t="s">
        <v>107</v>
      </c>
      <c r="K99" s="61">
        <v>0.1111</v>
      </c>
      <c r="L99" s="123" t="s">
        <v>464</v>
      </c>
      <c r="M99" s="280"/>
    </row>
    <row r="100" spans="1:13" s="60" customFormat="1" ht="13.5" customHeight="1">
      <c r="A100" s="22" t="s">
        <v>309</v>
      </c>
      <c r="B100" s="22" t="s">
        <v>318</v>
      </c>
      <c r="C100" s="22" t="s">
        <v>18</v>
      </c>
      <c r="D100" s="29">
        <v>0.065</v>
      </c>
      <c r="E100" s="25">
        <v>0</v>
      </c>
      <c r="F100" s="25">
        <f t="shared" si="2"/>
        <v>0.065</v>
      </c>
      <c r="G100" s="13">
        <v>0</v>
      </c>
      <c r="H100" s="71" t="s">
        <v>19</v>
      </c>
      <c r="I100" s="25">
        <v>0.065</v>
      </c>
      <c r="J100" s="62" t="s">
        <v>99</v>
      </c>
      <c r="K100" s="61">
        <v>0.065</v>
      </c>
      <c r="L100" s="123" t="s">
        <v>465</v>
      </c>
      <c r="M100" s="280"/>
    </row>
    <row r="101" spans="1:13" s="60" customFormat="1" ht="13.5" customHeight="1">
      <c r="A101" s="22" t="s">
        <v>313</v>
      </c>
      <c r="B101" s="22" t="s">
        <v>62</v>
      </c>
      <c r="C101" s="22" t="s">
        <v>18</v>
      </c>
      <c r="D101" s="29">
        <v>0.1318</v>
      </c>
      <c r="E101" s="25">
        <v>0</v>
      </c>
      <c r="F101" s="25">
        <f t="shared" si="2"/>
        <v>0.1318</v>
      </c>
      <c r="G101" s="13">
        <v>0</v>
      </c>
      <c r="H101" s="71" t="s">
        <v>19</v>
      </c>
      <c r="I101" s="25">
        <v>0.1318</v>
      </c>
      <c r="J101" s="62" t="s">
        <v>107</v>
      </c>
      <c r="K101" s="61">
        <v>0.1318</v>
      </c>
      <c r="L101" s="123" t="s">
        <v>464</v>
      </c>
      <c r="M101" s="280"/>
    </row>
    <row r="102" spans="1:13" s="60" customFormat="1" ht="13.5" customHeight="1">
      <c r="A102" s="22" t="s">
        <v>310</v>
      </c>
      <c r="B102" s="22" t="s">
        <v>33</v>
      </c>
      <c r="C102" s="22" t="s">
        <v>18</v>
      </c>
      <c r="D102" s="29">
        <v>0.0469</v>
      </c>
      <c r="E102" s="25">
        <v>0</v>
      </c>
      <c r="F102" s="25">
        <f t="shared" si="2"/>
        <v>0.0469</v>
      </c>
      <c r="G102" s="13">
        <v>0.0127</v>
      </c>
      <c r="H102" s="71" t="s">
        <v>127</v>
      </c>
      <c r="I102" s="25">
        <v>0.0342</v>
      </c>
      <c r="J102" s="62" t="s">
        <v>316</v>
      </c>
      <c r="K102" s="61">
        <v>0.0342</v>
      </c>
      <c r="L102" s="123" t="s">
        <v>466</v>
      </c>
      <c r="M102" s="280"/>
    </row>
    <row r="103" spans="1:13" s="60" customFormat="1" ht="13.5" customHeight="1">
      <c r="A103" s="22" t="s">
        <v>311</v>
      </c>
      <c r="B103" s="22" t="s">
        <v>62</v>
      </c>
      <c r="C103" s="22" t="s">
        <v>18</v>
      </c>
      <c r="D103" s="29">
        <v>0.073</v>
      </c>
      <c r="E103" s="25">
        <v>0.073</v>
      </c>
      <c r="F103" s="25">
        <f t="shared" si="2"/>
        <v>0</v>
      </c>
      <c r="G103" s="13">
        <v>0</v>
      </c>
      <c r="H103" s="71" t="s">
        <v>19</v>
      </c>
      <c r="I103" s="70">
        <v>0</v>
      </c>
      <c r="J103" s="62" t="s">
        <v>105</v>
      </c>
      <c r="K103" s="59">
        <v>0</v>
      </c>
      <c r="L103" s="123" t="s">
        <v>467</v>
      </c>
      <c r="M103" s="280"/>
    </row>
    <row r="104" spans="1:13" s="60" customFormat="1" ht="13.5" customHeight="1">
      <c r="A104" s="22" t="s">
        <v>312</v>
      </c>
      <c r="B104" s="22" t="s">
        <v>62</v>
      </c>
      <c r="C104" s="22" t="s">
        <v>18</v>
      </c>
      <c r="D104" s="29">
        <v>0.1161</v>
      </c>
      <c r="E104" s="25">
        <v>0</v>
      </c>
      <c r="F104" s="25">
        <f t="shared" si="2"/>
        <v>0.1161</v>
      </c>
      <c r="G104" s="13">
        <v>0</v>
      </c>
      <c r="H104" s="71" t="s">
        <v>19</v>
      </c>
      <c r="I104" s="25">
        <v>0.0061</v>
      </c>
      <c r="J104" s="62" t="s">
        <v>99</v>
      </c>
      <c r="K104" s="61">
        <v>0.1161</v>
      </c>
      <c r="L104" s="123" t="s">
        <v>468</v>
      </c>
      <c r="M104" s="280"/>
    </row>
    <row r="105" spans="1:13" ht="13.5" customHeight="1">
      <c r="A105" s="22" t="s">
        <v>109</v>
      </c>
      <c r="B105" s="9" t="s">
        <v>65</v>
      </c>
      <c r="C105" s="9" t="s">
        <v>18</v>
      </c>
      <c r="D105" s="12">
        <v>0.1512</v>
      </c>
      <c r="E105" s="16">
        <v>0.1512</v>
      </c>
      <c r="F105" s="16">
        <v>0</v>
      </c>
      <c r="G105" s="14">
        <v>0.1512</v>
      </c>
      <c r="H105" s="73" t="s">
        <v>104</v>
      </c>
      <c r="I105" s="27">
        <v>0</v>
      </c>
      <c r="J105" s="23" t="s">
        <v>105</v>
      </c>
      <c r="K105" s="27">
        <v>0</v>
      </c>
      <c r="L105" s="123" t="s">
        <v>457</v>
      </c>
      <c r="M105" s="279"/>
    </row>
    <row r="106" spans="1:13" ht="13.5" customHeight="1">
      <c r="A106" s="22" t="s">
        <v>110</v>
      </c>
      <c r="B106" s="9" t="s">
        <v>111</v>
      </c>
      <c r="C106" s="9" t="s">
        <v>18</v>
      </c>
      <c r="D106" s="12">
        <v>0.0927</v>
      </c>
      <c r="E106" s="16">
        <v>0</v>
      </c>
      <c r="F106" s="16">
        <v>0.0927</v>
      </c>
      <c r="G106" s="14">
        <v>0</v>
      </c>
      <c r="H106" s="73" t="s">
        <v>19</v>
      </c>
      <c r="I106" s="16">
        <v>0.0927</v>
      </c>
      <c r="J106" s="23" t="s">
        <v>107</v>
      </c>
      <c r="K106" s="16">
        <v>0.0927</v>
      </c>
      <c r="L106" s="123" t="s">
        <v>464</v>
      </c>
      <c r="M106" s="279"/>
    </row>
    <row r="107" spans="1:13" ht="13.5" customHeight="1">
      <c r="A107" s="22" t="s">
        <v>112</v>
      </c>
      <c r="B107" s="9" t="s">
        <v>111</v>
      </c>
      <c r="C107" s="9" t="s">
        <v>18</v>
      </c>
      <c r="D107" s="12">
        <v>0.1381</v>
      </c>
      <c r="E107" s="16">
        <v>0.1381</v>
      </c>
      <c r="F107" s="16">
        <v>0</v>
      </c>
      <c r="G107" s="14">
        <v>0.1381</v>
      </c>
      <c r="H107" s="73" t="s">
        <v>104</v>
      </c>
      <c r="I107" s="27">
        <v>0</v>
      </c>
      <c r="J107" s="23" t="s">
        <v>105</v>
      </c>
      <c r="K107" s="27">
        <v>0</v>
      </c>
      <c r="L107" s="123" t="s">
        <v>457</v>
      </c>
      <c r="M107" s="279"/>
    </row>
    <row r="108" spans="1:13" ht="13.5" customHeight="1">
      <c r="A108" s="41" t="s">
        <v>113</v>
      </c>
      <c r="B108" s="42" t="s">
        <v>114</v>
      </c>
      <c r="C108" s="42" t="s">
        <v>18</v>
      </c>
      <c r="D108" s="42">
        <v>0.1206</v>
      </c>
      <c r="E108" s="111">
        <v>0</v>
      </c>
      <c r="F108" s="111">
        <v>0.1206</v>
      </c>
      <c r="G108" s="42">
        <v>0</v>
      </c>
      <c r="H108" s="78" t="s">
        <v>19</v>
      </c>
      <c r="I108" s="42">
        <v>0.1206</v>
      </c>
      <c r="J108" s="43" t="s">
        <v>115</v>
      </c>
      <c r="K108" s="78" t="s">
        <v>116</v>
      </c>
      <c r="L108" s="126" t="s">
        <v>464</v>
      </c>
      <c r="M108" s="279"/>
    </row>
    <row r="109" spans="1:13" ht="13.5" customHeight="1">
      <c r="A109" s="22" t="s">
        <v>117</v>
      </c>
      <c r="B109" s="9" t="s">
        <v>114</v>
      </c>
      <c r="C109" s="9" t="s">
        <v>18</v>
      </c>
      <c r="D109" s="12">
        <v>0.109</v>
      </c>
      <c r="E109" s="16">
        <v>0</v>
      </c>
      <c r="F109" s="16">
        <v>0.109</v>
      </c>
      <c r="G109" s="14">
        <v>0</v>
      </c>
      <c r="H109" s="73" t="s">
        <v>19</v>
      </c>
      <c r="I109" s="16">
        <v>0.109</v>
      </c>
      <c r="J109" s="43" t="s">
        <v>115</v>
      </c>
      <c r="K109" s="21" t="s">
        <v>118</v>
      </c>
      <c r="L109" s="123" t="s">
        <v>469</v>
      </c>
      <c r="M109" s="279"/>
    </row>
    <row r="110" spans="1:13" ht="13.5" customHeight="1">
      <c r="A110" s="22" t="s">
        <v>119</v>
      </c>
      <c r="B110" s="9" t="s">
        <v>114</v>
      </c>
      <c r="C110" s="9" t="s">
        <v>18</v>
      </c>
      <c r="D110" s="12">
        <v>0.0602</v>
      </c>
      <c r="E110" s="16">
        <v>0</v>
      </c>
      <c r="F110" s="16">
        <v>0.0602</v>
      </c>
      <c r="G110" s="14">
        <v>0</v>
      </c>
      <c r="H110" s="73" t="s">
        <v>19</v>
      </c>
      <c r="I110" s="16">
        <v>0.0602</v>
      </c>
      <c r="J110" s="43" t="s">
        <v>120</v>
      </c>
      <c r="K110" s="21" t="s">
        <v>121</v>
      </c>
      <c r="L110" s="123" t="s">
        <v>470</v>
      </c>
      <c r="M110" s="279"/>
    </row>
    <row r="111" spans="1:13" ht="13.5" customHeight="1">
      <c r="A111" s="22" t="s">
        <v>122</v>
      </c>
      <c r="B111" s="9" t="s">
        <v>114</v>
      </c>
      <c r="C111" s="9" t="s">
        <v>18</v>
      </c>
      <c r="D111" s="12">
        <v>0.075</v>
      </c>
      <c r="E111" s="16">
        <v>0</v>
      </c>
      <c r="F111" s="16">
        <v>0.075</v>
      </c>
      <c r="G111" s="14">
        <v>0</v>
      </c>
      <c r="H111" s="73" t="s">
        <v>19</v>
      </c>
      <c r="I111" s="16">
        <v>0.0705</v>
      </c>
      <c r="J111" s="43" t="s">
        <v>120</v>
      </c>
      <c r="K111" s="83" t="s">
        <v>123</v>
      </c>
      <c r="L111" s="124" t="s">
        <v>471</v>
      </c>
      <c r="M111" s="279"/>
    </row>
    <row r="112" spans="1:13" ht="13.5" customHeight="1">
      <c r="A112" s="166" t="s">
        <v>124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5"/>
      <c r="M112" s="9"/>
    </row>
    <row r="113" spans="1:13" ht="13.5" customHeight="1">
      <c r="A113" s="22" t="s">
        <v>125</v>
      </c>
      <c r="B113" s="9" t="s">
        <v>126</v>
      </c>
      <c r="C113" s="9" t="s">
        <v>18</v>
      </c>
      <c r="D113" s="12">
        <v>0.617</v>
      </c>
      <c r="E113" s="16">
        <v>0</v>
      </c>
      <c r="F113" s="16">
        <v>0.617</v>
      </c>
      <c r="G113" s="14">
        <v>0.0864</v>
      </c>
      <c r="H113" s="73" t="s">
        <v>127</v>
      </c>
      <c r="I113" s="16">
        <v>0.5306</v>
      </c>
      <c r="J113" s="23" t="s">
        <v>128</v>
      </c>
      <c r="K113" s="21">
        <v>0.5306</v>
      </c>
      <c r="L113" s="123" t="s">
        <v>472</v>
      </c>
      <c r="M113" s="279"/>
    </row>
    <row r="114" spans="1:13" ht="13.5" customHeight="1">
      <c r="A114" s="22" t="s">
        <v>129</v>
      </c>
      <c r="B114" s="9" t="s">
        <v>27</v>
      </c>
      <c r="C114" s="9" t="s">
        <v>18</v>
      </c>
      <c r="D114" s="12">
        <v>0.1601</v>
      </c>
      <c r="E114" s="16">
        <v>0</v>
      </c>
      <c r="F114" s="16">
        <v>0.1601</v>
      </c>
      <c r="G114" s="14">
        <v>0</v>
      </c>
      <c r="H114" s="73" t="s">
        <v>19</v>
      </c>
      <c r="I114" s="16">
        <v>0.1601</v>
      </c>
      <c r="J114" s="23" t="s">
        <v>128</v>
      </c>
      <c r="K114" s="21">
        <v>0.1601</v>
      </c>
      <c r="L114" s="123" t="s">
        <v>473</v>
      </c>
      <c r="M114" s="279"/>
    </row>
    <row r="115" spans="1:13" ht="13.5" customHeight="1">
      <c r="A115" s="22" t="s">
        <v>130</v>
      </c>
      <c r="B115" s="9" t="s">
        <v>131</v>
      </c>
      <c r="C115" s="9" t="s">
        <v>18</v>
      </c>
      <c r="D115" s="12">
        <v>1.2655</v>
      </c>
      <c r="E115" s="16">
        <v>0</v>
      </c>
      <c r="F115" s="16">
        <v>1.2655</v>
      </c>
      <c r="G115" s="14">
        <v>1.2655</v>
      </c>
      <c r="H115" s="73" t="s">
        <v>104</v>
      </c>
      <c r="I115" s="27">
        <v>0</v>
      </c>
      <c r="J115" s="23" t="s">
        <v>132</v>
      </c>
      <c r="K115" s="27">
        <v>0</v>
      </c>
      <c r="L115" s="124" t="s">
        <v>474</v>
      </c>
      <c r="M115" s="279"/>
    </row>
    <row r="116" spans="1:13" s="60" customFormat="1" ht="13.5" customHeight="1">
      <c r="A116" s="22" t="s">
        <v>319</v>
      </c>
      <c r="B116" s="22" t="s">
        <v>62</v>
      </c>
      <c r="C116" s="22" t="s">
        <v>18</v>
      </c>
      <c r="D116" s="29">
        <v>0.0865</v>
      </c>
      <c r="E116" s="25">
        <v>0</v>
      </c>
      <c r="F116" s="25">
        <f>SUM(D116-E116)</f>
        <v>0.0865</v>
      </c>
      <c r="G116" s="13">
        <v>0</v>
      </c>
      <c r="H116" s="71" t="s">
        <v>19</v>
      </c>
      <c r="I116" s="25">
        <v>0.0865</v>
      </c>
      <c r="J116" s="62" t="s">
        <v>320</v>
      </c>
      <c r="K116" s="61">
        <v>0.0865</v>
      </c>
      <c r="L116" s="123" t="s">
        <v>475</v>
      </c>
      <c r="M116" s="280"/>
    </row>
    <row r="117" spans="1:13" s="60" customFormat="1" ht="13.5" customHeight="1">
      <c r="A117" s="22" t="s">
        <v>321</v>
      </c>
      <c r="B117" s="22" t="s">
        <v>322</v>
      </c>
      <c r="C117" s="22" t="s">
        <v>18</v>
      </c>
      <c r="D117" s="29">
        <v>0.0908</v>
      </c>
      <c r="E117" s="25">
        <v>0</v>
      </c>
      <c r="F117" s="25">
        <f>SUM(D117-E117)</f>
        <v>0.0908</v>
      </c>
      <c r="G117" s="13">
        <v>0</v>
      </c>
      <c r="H117" s="71" t="s">
        <v>19</v>
      </c>
      <c r="I117" s="25">
        <v>0.0908</v>
      </c>
      <c r="J117" s="62" t="s">
        <v>320</v>
      </c>
      <c r="K117" s="61">
        <v>0.0908</v>
      </c>
      <c r="L117" s="123" t="s">
        <v>476</v>
      </c>
      <c r="M117" s="280"/>
    </row>
    <row r="118" spans="1:13" ht="13.5" customHeight="1">
      <c r="A118" s="205" t="s">
        <v>133</v>
      </c>
      <c r="B118" s="233" t="s">
        <v>114</v>
      </c>
      <c r="C118" s="233" t="s">
        <v>18</v>
      </c>
      <c r="D118" s="233">
        <v>0.2824</v>
      </c>
      <c r="E118" s="234">
        <v>0</v>
      </c>
      <c r="F118" s="234">
        <v>0.2824</v>
      </c>
      <c r="G118" s="233">
        <v>0</v>
      </c>
      <c r="H118" s="235" t="s">
        <v>19</v>
      </c>
      <c r="I118" s="233">
        <v>0.2824</v>
      </c>
      <c r="J118" s="160" t="s">
        <v>134</v>
      </c>
      <c r="K118" s="237" t="s">
        <v>135</v>
      </c>
      <c r="L118" s="238" t="s">
        <v>477</v>
      </c>
      <c r="M118" s="279"/>
    </row>
    <row r="119" spans="1:13" ht="13.5" customHeight="1">
      <c r="A119" s="206"/>
      <c r="B119" s="228"/>
      <c r="C119" s="228"/>
      <c r="D119" s="228"/>
      <c r="E119" s="227"/>
      <c r="F119" s="227"/>
      <c r="G119" s="228"/>
      <c r="H119" s="236"/>
      <c r="I119" s="228"/>
      <c r="J119" s="224"/>
      <c r="K119" s="225"/>
      <c r="L119" s="239"/>
      <c r="M119" s="279"/>
    </row>
    <row r="120" spans="1:13" ht="13.5" customHeight="1">
      <c r="A120" s="205" t="s">
        <v>136</v>
      </c>
      <c r="B120" s="240" t="s">
        <v>114</v>
      </c>
      <c r="C120" s="207" t="s">
        <v>18</v>
      </c>
      <c r="D120" s="211">
        <v>0.2824</v>
      </c>
      <c r="E120" s="213">
        <v>0</v>
      </c>
      <c r="F120" s="213">
        <v>0.2824</v>
      </c>
      <c r="G120" s="215">
        <v>0</v>
      </c>
      <c r="H120" s="229" t="s">
        <v>19</v>
      </c>
      <c r="I120" s="213">
        <v>0.2824</v>
      </c>
      <c r="J120" s="160" t="s">
        <v>137</v>
      </c>
      <c r="K120" s="162" t="s">
        <v>138</v>
      </c>
      <c r="L120" s="238" t="s">
        <v>477</v>
      </c>
      <c r="M120" s="279"/>
    </row>
    <row r="121" spans="1:13" ht="13.5" customHeight="1">
      <c r="A121" s="206"/>
      <c r="B121" s="241"/>
      <c r="C121" s="208"/>
      <c r="D121" s="212"/>
      <c r="E121" s="214"/>
      <c r="F121" s="214"/>
      <c r="G121" s="216"/>
      <c r="H121" s="230"/>
      <c r="I121" s="214"/>
      <c r="J121" s="224"/>
      <c r="K121" s="242"/>
      <c r="L121" s="239"/>
      <c r="M121" s="279"/>
    </row>
    <row r="122" spans="1:13" ht="13.5" customHeight="1">
      <c r="A122" s="205" t="s">
        <v>139</v>
      </c>
      <c r="B122" s="240" t="s">
        <v>114</v>
      </c>
      <c r="C122" s="207" t="s">
        <v>18</v>
      </c>
      <c r="D122" s="211">
        <v>0.3118</v>
      </c>
      <c r="E122" s="213">
        <v>0</v>
      </c>
      <c r="F122" s="213">
        <v>0.3118</v>
      </c>
      <c r="G122" s="215">
        <v>0.0063</v>
      </c>
      <c r="H122" s="229" t="s">
        <v>19</v>
      </c>
      <c r="I122" s="213">
        <v>0.3005</v>
      </c>
      <c r="J122" s="160" t="s">
        <v>140</v>
      </c>
      <c r="K122" s="162" t="s">
        <v>141</v>
      </c>
      <c r="L122" s="196" t="s">
        <v>478</v>
      </c>
      <c r="M122" s="279"/>
    </row>
    <row r="123" spans="1:13" ht="13.5" customHeight="1">
      <c r="A123" s="206"/>
      <c r="B123" s="241"/>
      <c r="C123" s="208"/>
      <c r="D123" s="212"/>
      <c r="E123" s="214"/>
      <c r="F123" s="214"/>
      <c r="G123" s="216"/>
      <c r="H123" s="230"/>
      <c r="I123" s="214"/>
      <c r="J123" s="224"/>
      <c r="K123" s="225"/>
      <c r="L123" s="198"/>
      <c r="M123" s="279"/>
    </row>
    <row r="124" spans="1:13" ht="13.5" customHeight="1">
      <c r="A124" s="205" t="s">
        <v>142</v>
      </c>
      <c r="B124" s="244" t="s">
        <v>114</v>
      </c>
      <c r="C124" s="209" t="s">
        <v>18</v>
      </c>
      <c r="D124" s="222">
        <v>0.3827</v>
      </c>
      <c r="E124" s="248">
        <v>0</v>
      </c>
      <c r="F124" s="248">
        <v>0.3827</v>
      </c>
      <c r="G124" s="186">
        <v>0</v>
      </c>
      <c r="H124" s="217" t="s">
        <v>19</v>
      </c>
      <c r="I124" s="248">
        <v>0.3827</v>
      </c>
      <c r="J124" s="160" t="s">
        <v>143</v>
      </c>
      <c r="K124" s="162" t="s">
        <v>144</v>
      </c>
      <c r="L124" s="196" t="s">
        <v>479</v>
      </c>
      <c r="M124" s="279"/>
    </row>
    <row r="125" spans="1:13" ht="13.5" customHeight="1">
      <c r="A125" s="243"/>
      <c r="B125" s="245"/>
      <c r="C125" s="246"/>
      <c r="D125" s="247"/>
      <c r="E125" s="249"/>
      <c r="F125" s="249"/>
      <c r="G125" s="250"/>
      <c r="H125" s="251"/>
      <c r="I125" s="249"/>
      <c r="J125" s="161"/>
      <c r="K125" s="252"/>
      <c r="L125" s="197"/>
      <c r="M125" s="279"/>
    </row>
    <row r="126" spans="1:13" ht="13.5" customHeight="1">
      <c r="A126" s="84" t="s">
        <v>384</v>
      </c>
      <c r="B126" s="84" t="s">
        <v>385</v>
      </c>
      <c r="C126" s="84" t="s">
        <v>18</v>
      </c>
      <c r="D126" s="85">
        <v>0.36</v>
      </c>
      <c r="E126" s="87">
        <v>0</v>
      </c>
      <c r="F126" s="87">
        <f>SUM(D126-E126)</f>
        <v>0.36</v>
      </c>
      <c r="G126" s="116">
        <v>0</v>
      </c>
      <c r="H126" s="86" t="s">
        <v>19</v>
      </c>
      <c r="I126" s="87">
        <v>0.36</v>
      </c>
      <c r="J126" s="118" t="s">
        <v>386</v>
      </c>
      <c r="K126" s="120" t="s">
        <v>388</v>
      </c>
      <c r="L126" s="124" t="s">
        <v>480</v>
      </c>
      <c r="M126" s="280"/>
    </row>
    <row r="127" spans="1:13" ht="13.5" customHeight="1">
      <c r="A127" s="89"/>
      <c r="B127" s="89"/>
      <c r="C127" s="89"/>
      <c r="D127" s="90"/>
      <c r="E127" s="92"/>
      <c r="F127" s="92"/>
      <c r="G127" s="117"/>
      <c r="H127" s="91"/>
      <c r="I127" s="92"/>
      <c r="J127" s="119" t="s">
        <v>387</v>
      </c>
      <c r="K127" s="121" t="s">
        <v>389</v>
      </c>
      <c r="L127" s="125"/>
      <c r="M127" s="280"/>
    </row>
    <row r="128" spans="1:13" ht="13.5" customHeight="1">
      <c r="A128" s="164" t="s">
        <v>145</v>
      </c>
      <c r="B128" s="220"/>
      <c r="C128" s="220"/>
      <c r="D128" s="220"/>
      <c r="E128" s="220"/>
      <c r="F128" s="220"/>
      <c r="G128" s="220"/>
      <c r="H128" s="220"/>
      <c r="I128" s="220"/>
      <c r="J128" s="220"/>
      <c r="K128" s="220"/>
      <c r="L128" s="221"/>
      <c r="M128" s="284"/>
    </row>
    <row r="129" spans="1:13" ht="13.5" customHeight="1">
      <c r="A129" s="22" t="s">
        <v>146</v>
      </c>
      <c r="B129" s="9" t="s">
        <v>62</v>
      </c>
      <c r="C129" s="9" t="s">
        <v>18</v>
      </c>
      <c r="D129" s="12">
        <v>0.0632</v>
      </c>
      <c r="E129" s="16">
        <v>0</v>
      </c>
      <c r="F129" s="16">
        <v>0.0632</v>
      </c>
      <c r="G129" s="13">
        <v>0</v>
      </c>
      <c r="H129" s="73" t="s">
        <v>19</v>
      </c>
      <c r="I129" s="16">
        <v>0.0632</v>
      </c>
      <c r="J129" s="23" t="s">
        <v>147</v>
      </c>
      <c r="K129" s="16">
        <v>0.0632</v>
      </c>
      <c r="L129" s="123" t="s">
        <v>481</v>
      </c>
      <c r="M129" s="279"/>
    </row>
    <row r="130" spans="1:13" ht="13.5" customHeight="1">
      <c r="A130" s="22" t="s">
        <v>148</v>
      </c>
      <c r="B130" s="9" t="s">
        <v>33</v>
      </c>
      <c r="C130" s="9" t="s">
        <v>18</v>
      </c>
      <c r="D130" s="12">
        <v>0.2378</v>
      </c>
      <c r="E130" s="16">
        <v>0</v>
      </c>
      <c r="F130" s="16">
        <v>0.2378</v>
      </c>
      <c r="G130" s="13">
        <v>0</v>
      </c>
      <c r="H130" s="73" t="s">
        <v>19</v>
      </c>
      <c r="I130" s="16">
        <v>0.2378</v>
      </c>
      <c r="J130" s="23" t="s">
        <v>149</v>
      </c>
      <c r="K130" s="16">
        <v>0.2378</v>
      </c>
      <c r="L130" s="123" t="s">
        <v>482</v>
      </c>
      <c r="M130" s="279"/>
    </row>
    <row r="131" spans="1:13" ht="13.5" customHeight="1">
      <c r="A131" s="22" t="s">
        <v>150</v>
      </c>
      <c r="B131" s="9" t="s">
        <v>23</v>
      </c>
      <c r="C131" s="44" t="s">
        <v>18</v>
      </c>
      <c r="D131" s="44">
        <v>0.1358</v>
      </c>
      <c r="E131" s="112">
        <v>0</v>
      </c>
      <c r="F131" s="112">
        <v>0.1358</v>
      </c>
      <c r="G131" s="44">
        <v>0</v>
      </c>
      <c r="H131" s="79" t="s">
        <v>19</v>
      </c>
      <c r="I131" s="44">
        <v>0.1358</v>
      </c>
      <c r="J131" s="23" t="s">
        <v>147</v>
      </c>
      <c r="K131" s="44">
        <v>0.1358</v>
      </c>
      <c r="L131" s="126" t="s">
        <v>483</v>
      </c>
      <c r="M131" s="279"/>
    </row>
    <row r="132" spans="1:13" ht="13.5" customHeight="1">
      <c r="A132" s="22" t="s">
        <v>151</v>
      </c>
      <c r="B132" s="9" t="s">
        <v>152</v>
      </c>
      <c r="C132" s="9" t="s">
        <v>18</v>
      </c>
      <c r="D132" s="12">
        <v>0.1782</v>
      </c>
      <c r="E132" s="16">
        <v>0</v>
      </c>
      <c r="F132" s="16">
        <v>0.1782</v>
      </c>
      <c r="G132" s="14">
        <v>0</v>
      </c>
      <c r="H132" s="73" t="s">
        <v>19</v>
      </c>
      <c r="I132" s="16">
        <v>0.1782</v>
      </c>
      <c r="J132" s="23" t="s">
        <v>153</v>
      </c>
      <c r="K132" s="21" t="s">
        <v>154</v>
      </c>
      <c r="L132" s="123" t="s">
        <v>484</v>
      </c>
      <c r="M132" s="279"/>
    </row>
    <row r="133" spans="1:13" ht="13.5" customHeight="1">
      <c r="A133" s="22" t="s">
        <v>155</v>
      </c>
      <c r="B133" s="9" t="s">
        <v>152</v>
      </c>
      <c r="C133" s="9" t="s">
        <v>18</v>
      </c>
      <c r="D133" s="12">
        <v>0.1234</v>
      </c>
      <c r="E133" s="16">
        <v>0.1234</v>
      </c>
      <c r="F133" s="16">
        <v>0</v>
      </c>
      <c r="G133" s="14">
        <v>0</v>
      </c>
      <c r="H133" s="73" t="s">
        <v>19</v>
      </c>
      <c r="I133" s="27">
        <v>0</v>
      </c>
      <c r="J133" s="23" t="s">
        <v>147</v>
      </c>
      <c r="K133" s="33">
        <v>0</v>
      </c>
      <c r="L133" s="123" t="s">
        <v>485</v>
      </c>
      <c r="M133" s="279"/>
    </row>
    <row r="134" spans="1:13" ht="13.5" customHeight="1">
      <c r="A134" s="22" t="s">
        <v>156</v>
      </c>
      <c r="B134" s="9" t="s">
        <v>157</v>
      </c>
      <c r="C134" s="9" t="s">
        <v>18</v>
      </c>
      <c r="D134" s="12">
        <v>0.4141</v>
      </c>
      <c r="E134" s="16">
        <v>0</v>
      </c>
      <c r="F134" s="16">
        <v>0.4141</v>
      </c>
      <c r="G134" s="14">
        <v>0</v>
      </c>
      <c r="H134" s="73" t="s">
        <v>19</v>
      </c>
      <c r="I134" s="16">
        <v>0.4141</v>
      </c>
      <c r="J134" s="23" t="s">
        <v>158</v>
      </c>
      <c r="K134" s="16">
        <v>0.4141</v>
      </c>
      <c r="L134" s="124" t="s">
        <v>486</v>
      </c>
      <c r="M134" s="279"/>
    </row>
    <row r="135" spans="1:13" s="60" customFormat="1" ht="12.75" customHeight="1">
      <c r="A135" s="22" t="s">
        <v>324</v>
      </c>
      <c r="B135" s="22" t="s">
        <v>27</v>
      </c>
      <c r="C135" s="22" t="s">
        <v>18</v>
      </c>
      <c r="D135" s="29">
        <v>0.141</v>
      </c>
      <c r="E135" s="25">
        <v>0</v>
      </c>
      <c r="F135" s="25">
        <f aca="true" t="shared" si="3" ref="F135:F143">SUM(D135-E135)</f>
        <v>0.141</v>
      </c>
      <c r="G135" s="13">
        <v>0</v>
      </c>
      <c r="H135" s="71" t="s">
        <v>19</v>
      </c>
      <c r="I135" s="25">
        <v>0.141</v>
      </c>
      <c r="J135" s="62" t="s">
        <v>147</v>
      </c>
      <c r="K135" s="61">
        <v>0.141</v>
      </c>
      <c r="L135" s="123" t="s">
        <v>487</v>
      </c>
      <c r="M135" s="280"/>
    </row>
    <row r="136" spans="1:13" s="60" customFormat="1" ht="13.5" customHeight="1">
      <c r="A136" s="22" t="s">
        <v>325</v>
      </c>
      <c r="B136" s="22" t="s">
        <v>335</v>
      </c>
      <c r="C136" s="22" t="s">
        <v>18</v>
      </c>
      <c r="D136" s="29">
        <v>1.0278</v>
      </c>
      <c r="E136" s="25">
        <v>0</v>
      </c>
      <c r="F136" s="25">
        <f t="shared" si="3"/>
        <v>1.0278</v>
      </c>
      <c r="G136" s="25">
        <v>0.023</v>
      </c>
      <c r="H136" s="71" t="s">
        <v>127</v>
      </c>
      <c r="I136" s="25">
        <v>1.0048</v>
      </c>
      <c r="J136" s="62" t="s">
        <v>197</v>
      </c>
      <c r="K136" s="30" t="s">
        <v>336</v>
      </c>
      <c r="L136" s="123" t="s">
        <v>488</v>
      </c>
      <c r="M136" s="280"/>
    </row>
    <row r="137" spans="1:13" s="60" customFormat="1" ht="13.5" customHeight="1">
      <c r="A137" s="22" t="s">
        <v>326</v>
      </c>
      <c r="B137" s="22" t="s">
        <v>27</v>
      </c>
      <c r="C137" s="22" t="s">
        <v>18</v>
      </c>
      <c r="D137" s="29">
        <v>0.1278</v>
      </c>
      <c r="E137" s="25">
        <v>0</v>
      </c>
      <c r="F137" s="25">
        <f t="shared" si="3"/>
        <v>0.1278</v>
      </c>
      <c r="G137" s="13">
        <v>0</v>
      </c>
      <c r="H137" s="71" t="s">
        <v>19</v>
      </c>
      <c r="I137" s="25">
        <v>0.1278</v>
      </c>
      <c r="J137" s="62" t="s">
        <v>147</v>
      </c>
      <c r="K137" s="61">
        <v>0.1278</v>
      </c>
      <c r="L137" s="123" t="s">
        <v>489</v>
      </c>
      <c r="M137" s="280"/>
    </row>
    <row r="138" spans="1:13" s="60" customFormat="1" ht="13.5" customHeight="1">
      <c r="A138" s="22" t="s">
        <v>327</v>
      </c>
      <c r="B138" s="22" t="s">
        <v>52</v>
      </c>
      <c r="C138" s="22" t="s">
        <v>18</v>
      </c>
      <c r="D138" s="29">
        <v>0.3455</v>
      </c>
      <c r="E138" s="25">
        <v>0</v>
      </c>
      <c r="F138" s="25">
        <f t="shared" si="3"/>
        <v>0.3455</v>
      </c>
      <c r="G138" s="13">
        <v>0</v>
      </c>
      <c r="H138" s="71" t="s">
        <v>19</v>
      </c>
      <c r="I138" s="25">
        <v>0.3455</v>
      </c>
      <c r="J138" s="62" t="s">
        <v>337</v>
      </c>
      <c r="K138" s="61">
        <v>0.3455</v>
      </c>
      <c r="L138" s="123" t="s">
        <v>490</v>
      </c>
      <c r="M138" s="280"/>
    </row>
    <row r="139" spans="1:13" s="60" customFormat="1" ht="13.5" customHeight="1">
      <c r="A139" s="22" t="s">
        <v>328</v>
      </c>
      <c r="B139" s="22" t="s">
        <v>33</v>
      </c>
      <c r="C139" s="22" t="s">
        <v>18</v>
      </c>
      <c r="D139" s="29">
        <v>0.2813</v>
      </c>
      <c r="E139" s="25">
        <v>0</v>
      </c>
      <c r="F139" s="25">
        <f t="shared" si="3"/>
        <v>0.2813</v>
      </c>
      <c r="G139" s="13">
        <v>0</v>
      </c>
      <c r="H139" s="71" t="s">
        <v>19</v>
      </c>
      <c r="I139" s="25">
        <v>0.2813</v>
      </c>
      <c r="J139" s="62" t="s">
        <v>337</v>
      </c>
      <c r="K139" s="61">
        <v>0.2813</v>
      </c>
      <c r="L139" s="123" t="s">
        <v>490</v>
      </c>
      <c r="M139" s="280"/>
    </row>
    <row r="140" spans="1:13" s="60" customFormat="1" ht="13.5" customHeight="1">
      <c r="A140" s="22" t="s">
        <v>329</v>
      </c>
      <c r="B140" s="22" t="s">
        <v>338</v>
      </c>
      <c r="C140" s="22" t="s">
        <v>18</v>
      </c>
      <c r="D140" s="29">
        <v>0.1987</v>
      </c>
      <c r="E140" s="25">
        <v>0</v>
      </c>
      <c r="F140" s="25">
        <f t="shared" si="3"/>
        <v>0.1987</v>
      </c>
      <c r="G140" s="13">
        <v>0</v>
      </c>
      <c r="H140" s="71" t="s">
        <v>19</v>
      </c>
      <c r="I140" s="25">
        <v>0.1987</v>
      </c>
      <c r="J140" s="62" t="s">
        <v>128</v>
      </c>
      <c r="K140" s="61">
        <v>0.1987</v>
      </c>
      <c r="L140" s="123" t="s">
        <v>491</v>
      </c>
      <c r="M140" s="280"/>
    </row>
    <row r="141" spans="1:13" s="60" customFormat="1" ht="13.5" customHeight="1">
      <c r="A141" s="22" t="s">
        <v>330</v>
      </c>
      <c r="B141" s="22" t="s">
        <v>191</v>
      </c>
      <c r="C141" s="22" t="s">
        <v>18</v>
      </c>
      <c r="D141" s="29">
        <v>0.4338</v>
      </c>
      <c r="E141" s="25">
        <v>0</v>
      </c>
      <c r="F141" s="25">
        <f t="shared" si="3"/>
        <v>0.4338</v>
      </c>
      <c r="G141" s="13">
        <v>0</v>
      </c>
      <c r="H141" s="71" t="s">
        <v>19</v>
      </c>
      <c r="I141" s="25">
        <v>0.4338</v>
      </c>
      <c r="J141" s="62" t="s">
        <v>339</v>
      </c>
      <c r="K141" s="61" t="s">
        <v>340</v>
      </c>
      <c r="L141" s="123" t="s">
        <v>492</v>
      </c>
      <c r="M141" s="280"/>
    </row>
    <row r="142" spans="1:13" s="60" customFormat="1" ht="13.5" customHeight="1">
      <c r="A142" s="22" t="s">
        <v>331</v>
      </c>
      <c r="B142" s="22" t="s">
        <v>30</v>
      </c>
      <c r="C142" s="22" t="s">
        <v>18</v>
      </c>
      <c r="D142" s="29">
        <v>0.1666</v>
      </c>
      <c r="E142" s="25">
        <v>0</v>
      </c>
      <c r="F142" s="25">
        <f t="shared" si="3"/>
        <v>0.1666</v>
      </c>
      <c r="G142" s="13">
        <v>0</v>
      </c>
      <c r="H142" s="71" t="s">
        <v>19</v>
      </c>
      <c r="I142" s="25">
        <v>0.1666</v>
      </c>
      <c r="J142" s="62" t="s">
        <v>149</v>
      </c>
      <c r="K142" s="61">
        <v>0.1666</v>
      </c>
      <c r="L142" s="123" t="s">
        <v>493</v>
      </c>
      <c r="M142" s="280"/>
    </row>
    <row r="143" spans="1:13" s="60" customFormat="1" ht="13.5" customHeight="1">
      <c r="A143" s="22" t="s">
        <v>332</v>
      </c>
      <c r="B143" s="22" t="s">
        <v>30</v>
      </c>
      <c r="C143" s="22" t="s">
        <v>18</v>
      </c>
      <c r="D143" s="29">
        <v>0.0824</v>
      </c>
      <c r="E143" s="25">
        <v>0</v>
      </c>
      <c r="F143" s="25">
        <f t="shared" si="3"/>
        <v>0.0824</v>
      </c>
      <c r="G143" s="13">
        <v>0</v>
      </c>
      <c r="H143" s="71" t="s">
        <v>19</v>
      </c>
      <c r="I143" s="25">
        <v>0.0824</v>
      </c>
      <c r="J143" s="62" t="s">
        <v>164</v>
      </c>
      <c r="K143" s="61">
        <v>0.0824</v>
      </c>
      <c r="L143" s="123" t="s">
        <v>494</v>
      </c>
      <c r="M143" s="280"/>
    </row>
    <row r="144" spans="1:13" ht="13.5" customHeight="1">
      <c r="A144" s="22" t="s">
        <v>159</v>
      </c>
      <c r="B144" s="44" t="s">
        <v>323</v>
      </c>
      <c r="C144" s="44" t="s">
        <v>18</v>
      </c>
      <c r="D144" s="44">
        <v>0.0702</v>
      </c>
      <c r="E144" s="112">
        <v>0</v>
      </c>
      <c r="F144" s="112">
        <v>0.0702</v>
      </c>
      <c r="G144" s="44">
        <v>0</v>
      </c>
      <c r="H144" s="79" t="s">
        <v>19</v>
      </c>
      <c r="I144" s="44">
        <v>0.0702</v>
      </c>
      <c r="J144" s="23" t="s">
        <v>147</v>
      </c>
      <c r="K144" s="44">
        <v>0.0702</v>
      </c>
      <c r="L144" s="128" t="s">
        <v>484</v>
      </c>
      <c r="M144" s="279"/>
    </row>
    <row r="145" spans="1:13" s="60" customFormat="1" ht="13.5" customHeight="1">
      <c r="A145" s="22" t="s">
        <v>333</v>
      </c>
      <c r="B145" s="22" t="s">
        <v>341</v>
      </c>
      <c r="C145" s="22" t="s">
        <v>18</v>
      </c>
      <c r="D145" s="29">
        <v>0.0393</v>
      </c>
      <c r="E145" s="25">
        <v>0</v>
      </c>
      <c r="F145" s="25">
        <f>SUM(D145-E145)</f>
        <v>0.0393</v>
      </c>
      <c r="G145" s="13">
        <v>0</v>
      </c>
      <c r="H145" s="71" t="s">
        <v>19</v>
      </c>
      <c r="I145" s="25">
        <v>0.0393</v>
      </c>
      <c r="J145" s="62" t="s">
        <v>147</v>
      </c>
      <c r="K145" s="61">
        <v>0.0393</v>
      </c>
      <c r="L145" s="123" t="s">
        <v>495</v>
      </c>
      <c r="M145" s="280"/>
    </row>
    <row r="146" spans="1:13" s="60" customFormat="1" ht="13.5" customHeight="1">
      <c r="A146" s="22" t="s">
        <v>334</v>
      </c>
      <c r="B146" s="22" t="s">
        <v>342</v>
      </c>
      <c r="C146" s="22" t="s">
        <v>18</v>
      </c>
      <c r="D146" s="29">
        <v>0.0183</v>
      </c>
      <c r="E146" s="25">
        <v>0</v>
      </c>
      <c r="F146" s="25">
        <f>SUM(D146-E146)</f>
        <v>0.0183</v>
      </c>
      <c r="G146" s="13">
        <v>0</v>
      </c>
      <c r="H146" s="71" t="s">
        <v>19</v>
      </c>
      <c r="I146" s="25">
        <v>0.0183</v>
      </c>
      <c r="J146" s="62" t="s">
        <v>147</v>
      </c>
      <c r="K146" s="61">
        <v>0.0183</v>
      </c>
      <c r="L146" s="123" t="s">
        <v>496</v>
      </c>
      <c r="M146" s="280"/>
    </row>
    <row r="147" spans="1:13" ht="13.5" customHeight="1">
      <c r="A147" s="22" t="s">
        <v>160</v>
      </c>
      <c r="B147" s="46" t="s">
        <v>114</v>
      </c>
      <c r="C147" s="9" t="s">
        <v>18</v>
      </c>
      <c r="D147" s="12">
        <v>0.2455</v>
      </c>
      <c r="E147" s="16">
        <v>0</v>
      </c>
      <c r="F147" s="16">
        <v>0.2455</v>
      </c>
      <c r="G147" s="13">
        <v>0</v>
      </c>
      <c r="H147" s="73" t="s">
        <v>19</v>
      </c>
      <c r="I147" s="16">
        <v>0.2455</v>
      </c>
      <c r="J147" s="23" t="s">
        <v>161</v>
      </c>
      <c r="K147" s="34" t="s">
        <v>162</v>
      </c>
      <c r="L147" s="123" t="s">
        <v>497</v>
      </c>
      <c r="M147" s="279"/>
    </row>
    <row r="148" spans="1:13" ht="13.5" customHeight="1">
      <c r="A148" s="22" t="s">
        <v>163</v>
      </c>
      <c r="B148" s="9" t="s">
        <v>114</v>
      </c>
      <c r="C148" s="9" t="s">
        <v>18</v>
      </c>
      <c r="D148" s="12">
        <v>0.0592</v>
      </c>
      <c r="E148" s="16">
        <v>0</v>
      </c>
      <c r="F148" s="16">
        <v>0.0592</v>
      </c>
      <c r="G148" s="13">
        <v>0</v>
      </c>
      <c r="H148" s="73" t="s">
        <v>19</v>
      </c>
      <c r="I148" s="16">
        <v>0.0592</v>
      </c>
      <c r="J148" s="23" t="s">
        <v>164</v>
      </c>
      <c r="K148" s="16">
        <v>0.0592</v>
      </c>
      <c r="L148" s="123" t="s">
        <v>498</v>
      </c>
      <c r="M148" s="279"/>
    </row>
    <row r="149" spans="1:13" ht="13.5" customHeight="1">
      <c r="A149" s="205" t="s">
        <v>165</v>
      </c>
      <c r="B149" s="240" t="s">
        <v>114</v>
      </c>
      <c r="C149" s="207" t="s">
        <v>18</v>
      </c>
      <c r="D149" s="211">
        <v>0.1905</v>
      </c>
      <c r="E149" s="213">
        <v>0</v>
      </c>
      <c r="F149" s="213">
        <v>0.1905</v>
      </c>
      <c r="G149" s="215">
        <v>0</v>
      </c>
      <c r="H149" s="229" t="s">
        <v>19</v>
      </c>
      <c r="I149" s="213">
        <v>0.1905</v>
      </c>
      <c r="J149" s="160" t="s">
        <v>166</v>
      </c>
      <c r="K149" s="162" t="s">
        <v>167</v>
      </c>
      <c r="L149" s="226" t="s">
        <v>498</v>
      </c>
      <c r="M149" s="283"/>
    </row>
    <row r="150" spans="1:13" ht="13.5" customHeight="1">
      <c r="A150" s="206"/>
      <c r="B150" s="228"/>
      <c r="C150" s="208"/>
      <c r="D150" s="212"/>
      <c r="E150" s="214"/>
      <c r="F150" s="227"/>
      <c r="G150" s="216"/>
      <c r="H150" s="230"/>
      <c r="I150" s="228"/>
      <c r="J150" s="225"/>
      <c r="K150" s="225"/>
      <c r="L150" s="232"/>
      <c r="M150" s="283"/>
    </row>
    <row r="151" spans="1:13" s="60" customFormat="1" ht="13.5" customHeight="1">
      <c r="A151" s="22" t="s">
        <v>168</v>
      </c>
      <c r="B151" s="82" t="s">
        <v>114</v>
      </c>
      <c r="C151" s="22" t="s">
        <v>18</v>
      </c>
      <c r="D151" s="29">
        <v>0.1575</v>
      </c>
      <c r="E151" s="25">
        <v>0</v>
      </c>
      <c r="F151" s="25">
        <v>0.1575</v>
      </c>
      <c r="G151" s="13">
        <v>0</v>
      </c>
      <c r="H151" s="71" t="s">
        <v>19</v>
      </c>
      <c r="I151" s="25">
        <v>0.1575</v>
      </c>
      <c r="J151" s="58" t="s">
        <v>161</v>
      </c>
      <c r="K151" s="59" t="s">
        <v>343</v>
      </c>
      <c r="L151" s="123" t="s">
        <v>499</v>
      </c>
      <c r="M151" s="280"/>
    </row>
    <row r="152" spans="1:13" s="60" customFormat="1" ht="13.5" customHeight="1">
      <c r="A152" s="22" t="s">
        <v>344</v>
      </c>
      <c r="B152" s="82" t="s">
        <v>347</v>
      </c>
      <c r="C152" s="22" t="s">
        <v>18</v>
      </c>
      <c r="D152" s="29">
        <v>0.12</v>
      </c>
      <c r="E152" s="25">
        <v>0</v>
      </c>
      <c r="F152" s="25">
        <f>SUM(D152-E152)</f>
        <v>0.12</v>
      </c>
      <c r="G152" s="70">
        <v>0</v>
      </c>
      <c r="H152" s="71" t="s">
        <v>19</v>
      </c>
      <c r="I152" s="25">
        <v>0.12</v>
      </c>
      <c r="J152" s="62" t="s">
        <v>161</v>
      </c>
      <c r="K152" s="30" t="s">
        <v>345</v>
      </c>
      <c r="L152" s="123" t="s">
        <v>499</v>
      </c>
      <c r="M152" s="280"/>
    </row>
    <row r="153" spans="1:13" s="60" customFormat="1" ht="13.5" customHeight="1">
      <c r="A153" s="22" t="s">
        <v>346</v>
      </c>
      <c r="B153" s="82" t="s">
        <v>347</v>
      </c>
      <c r="C153" s="22" t="s">
        <v>18</v>
      </c>
      <c r="D153" s="29">
        <v>0.036</v>
      </c>
      <c r="E153" s="25">
        <v>0</v>
      </c>
      <c r="F153" s="25">
        <f>SUM(D153-E153)</f>
        <v>0.036</v>
      </c>
      <c r="G153" s="70">
        <v>0</v>
      </c>
      <c r="H153" s="71" t="s">
        <v>19</v>
      </c>
      <c r="I153" s="25">
        <v>0.036</v>
      </c>
      <c r="J153" s="62" t="s">
        <v>348</v>
      </c>
      <c r="K153" s="30">
        <v>0.036</v>
      </c>
      <c r="L153" s="123" t="s">
        <v>500</v>
      </c>
      <c r="M153" s="280"/>
    </row>
    <row r="154" spans="1:13" ht="13.5" customHeight="1">
      <c r="A154" s="164" t="s">
        <v>169</v>
      </c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21"/>
      <c r="M154" s="9"/>
    </row>
    <row r="155" spans="1:13" ht="13.5" customHeight="1">
      <c r="A155" s="22" t="s">
        <v>170</v>
      </c>
      <c r="B155" s="9" t="s">
        <v>33</v>
      </c>
      <c r="C155" s="9" t="s">
        <v>18</v>
      </c>
      <c r="D155" s="12">
        <v>0.152</v>
      </c>
      <c r="E155" s="16">
        <v>0</v>
      </c>
      <c r="F155" s="16">
        <v>0.152</v>
      </c>
      <c r="G155" s="13">
        <v>0</v>
      </c>
      <c r="H155" s="73" t="s">
        <v>19</v>
      </c>
      <c r="I155" s="16">
        <v>0.152</v>
      </c>
      <c r="J155" s="15" t="s">
        <v>171</v>
      </c>
      <c r="K155" s="83" t="s">
        <v>172</v>
      </c>
      <c r="L155" s="123" t="s">
        <v>501</v>
      </c>
      <c r="M155" s="279"/>
    </row>
    <row r="156" spans="1:13" s="60" customFormat="1" ht="13.5" customHeight="1">
      <c r="A156" s="22" t="s">
        <v>173</v>
      </c>
      <c r="B156" s="22" t="s">
        <v>177</v>
      </c>
      <c r="C156" s="22" t="s">
        <v>18</v>
      </c>
      <c r="D156" s="29">
        <v>1.0629</v>
      </c>
      <c r="E156" s="25">
        <v>0</v>
      </c>
      <c r="F156" s="25">
        <v>1.0629</v>
      </c>
      <c r="G156" s="13">
        <v>0</v>
      </c>
      <c r="H156" s="71" t="s">
        <v>19</v>
      </c>
      <c r="I156" s="25">
        <v>1.0629</v>
      </c>
      <c r="J156" s="58" t="s">
        <v>175</v>
      </c>
      <c r="K156" s="59" t="s">
        <v>349</v>
      </c>
      <c r="L156" s="123" t="s">
        <v>502</v>
      </c>
      <c r="M156" s="280"/>
    </row>
    <row r="157" spans="1:13" ht="13.5" customHeight="1">
      <c r="A157" s="22" t="s">
        <v>176</v>
      </c>
      <c r="B157" s="9" t="s">
        <v>177</v>
      </c>
      <c r="C157" s="9" t="s">
        <v>18</v>
      </c>
      <c r="D157" s="12">
        <v>1.1415</v>
      </c>
      <c r="E157" s="16">
        <v>0.6624</v>
      </c>
      <c r="F157" s="16">
        <v>0.4791</v>
      </c>
      <c r="G157" s="13">
        <v>0</v>
      </c>
      <c r="H157" s="73" t="s">
        <v>178</v>
      </c>
      <c r="I157" s="16">
        <v>0.4791</v>
      </c>
      <c r="J157" s="23" t="s">
        <v>179</v>
      </c>
      <c r="K157" s="34" t="s">
        <v>180</v>
      </c>
      <c r="L157" s="123" t="s">
        <v>503</v>
      </c>
      <c r="M157" s="279"/>
    </row>
    <row r="158" spans="1:13" ht="13.5" customHeight="1">
      <c r="A158" s="22" t="s">
        <v>181</v>
      </c>
      <c r="B158" s="9" t="s">
        <v>23</v>
      </c>
      <c r="C158" s="9" t="s">
        <v>18</v>
      </c>
      <c r="D158" s="12">
        <v>1.306</v>
      </c>
      <c r="E158" s="16">
        <v>0</v>
      </c>
      <c r="F158" s="16">
        <v>1.306</v>
      </c>
      <c r="G158" s="31">
        <v>0</v>
      </c>
      <c r="H158" s="73" t="s">
        <v>19</v>
      </c>
      <c r="I158" s="16">
        <v>1.306</v>
      </c>
      <c r="J158" s="23" t="s">
        <v>182</v>
      </c>
      <c r="K158" s="16">
        <v>1.306</v>
      </c>
      <c r="L158" s="123" t="s">
        <v>504</v>
      </c>
      <c r="M158" s="279"/>
    </row>
    <row r="159" spans="1:13" ht="13.5" customHeight="1">
      <c r="A159" s="47" t="s">
        <v>183</v>
      </c>
      <c r="B159" s="9" t="s">
        <v>184</v>
      </c>
      <c r="C159" s="9" t="s">
        <v>18</v>
      </c>
      <c r="D159" s="48">
        <v>0.5419</v>
      </c>
      <c r="E159" s="113">
        <v>0.5419</v>
      </c>
      <c r="F159" s="115">
        <v>0</v>
      </c>
      <c r="G159" s="49">
        <v>0</v>
      </c>
      <c r="H159" s="73" t="s">
        <v>66</v>
      </c>
      <c r="I159" s="27">
        <v>0</v>
      </c>
      <c r="J159" s="23" t="s">
        <v>76</v>
      </c>
      <c r="K159" s="27">
        <v>0</v>
      </c>
      <c r="L159" s="132" t="s">
        <v>505</v>
      </c>
      <c r="M159" s="279"/>
    </row>
    <row r="160" spans="1:13" ht="13.5" customHeight="1">
      <c r="A160" s="65" t="s">
        <v>185</v>
      </c>
      <c r="B160" s="68" t="s">
        <v>186</v>
      </c>
      <c r="C160" s="35" t="s">
        <v>18</v>
      </c>
      <c r="D160" s="36">
        <v>0.5445</v>
      </c>
      <c r="E160" s="80">
        <v>0.5445</v>
      </c>
      <c r="F160" s="80">
        <v>0</v>
      </c>
      <c r="G160" s="67">
        <v>0.5141</v>
      </c>
      <c r="H160" s="76" t="s">
        <v>187</v>
      </c>
      <c r="I160" s="40">
        <v>0</v>
      </c>
      <c r="J160" s="26" t="s">
        <v>76</v>
      </c>
      <c r="K160" s="40">
        <v>0</v>
      </c>
      <c r="L160" s="124" t="s">
        <v>506</v>
      </c>
      <c r="M160" s="279"/>
    </row>
    <row r="161" spans="1:13" s="60" customFormat="1" ht="13.5" customHeight="1">
      <c r="A161" s="84" t="s">
        <v>188</v>
      </c>
      <c r="B161" s="84" t="s">
        <v>350</v>
      </c>
      <c r="C161" s="84" t="s">
        <v>18</v>
      </c>
      <c r="D161" s="85">
        <v>1.5</v>
      </c>
      <c r="E161" s="87">
        <v>0</v>
      </c>
      <c r="F161" s="87">
        <v>1.5</v>
      </c>
      <c r="G161" s="85">
        <v>0.0883</v>
      </c>
      <c r="H161" s="86" t="s">
        <v>371</v>
      </c>
      <c r="I161" s="87">
        <v>1.4117</v>
      </c>
      <c r="J161" s="88" t="s">
        <v>189</v>
      </c>
      <c r="K161" s="94" t="s">
        <v>351</v>
      </c>
      <c r="L161" s="145" t="s">
        <v>507</v>
      </c>
      <c r="M161" s="280"/>
    </row>
    <row r="162" spans="1:13" s="60" customFormat="1" ht="13.5" customHeight="1">
      <c r="A162" s="89"/>
      <c r="B162" s="89"/>
      <c r="C162" s="89"/>
      <c r="D162" s="90"/>
      <c r="E162" s="92"/>
      <c r="F162" s="92"/>
      <c r="G162" s="90"/>
      <c r="H162" s="91"/>
      <c r="I162" s="92"/>
      <c r="J162" s="93" t="s">
        <v>352</v>
      </c>
      <c r="K162" s="95">
        <v>0.15</v>
      </c>
      <c r="L162" s="146"/>
      <c r="M162" s="280"/>
    </row>
    <row r="163" spans="1:13" s="60" customFormat="1" ht="13.5" customHeight="1">
      <c r="A163" s="66" t="s">
        <v>190</v>
      </c>
      <c r="B163" s="66" t="s">
        <v>353</v>
      </c>
      <c r="C163" s="66" t="s">
        <v>18</v>
      </c>
      <c r="D163" s="53">
        <v>0.3517</v>
      </c>
      <c r="E163" s="114">
        <v>0.3517</v>
      </c>
      <c r="F163" s="114">
        <v>0</v>
      </c>
      <c r="G163" s="56">
        <v>0</v>
      </c>
      <c r="H163" s="96" t="s">
        <v>66</v>
      </c>
      <c r="I163" s="97">
        <v>0</v>
      </c>
      <c r="J163" s="69" t="s">
        <v>76</v>
      </c>
      <c r="K163" s="97">
        <v>0</v>
      </c>
      <c r="L163" s="285" t="s">
        <v>508</v>
      </c>
      <c r="M163" s="280"/>
    </row>
    <row r="164" spans="1:13" ht="13.5" customHeight="1">
      <c r="A164" s="22" t="s">
        <v>192</v>
      </c>
      <c r="B164" s="46" t="s">
        <v>193</v>
      </c>
      <c r="C164" s="9" t="s">
        <v>18</v>
      </c>
      <c r="D164" s="12">
        <v>0.4931</v>
      </c>
      <c r="E164" s="16">
        <v>0.4931</v>
      </c>
      <c r="F164" s="16">
        <v>0</v>
      </c>
      <c r="G164" s="31">
        <v>0</v>
      </c>
      <c r="H164" s="73" t="s">
        <v>66</v>
      </c>
      <c r="I164" s="27">
        <v>0</v>
      </c>
      <c r="J164" s="23" t="s">
        <v>76</v>
      </c>
      <c r="K164" s="27">
        <v>0</v>
      </c>
      <c r="L164" s="270" t="s">
        <v>509</v>
      </c>
      <c r="M164" s="279"/>
    </row>
    <row r="165" spans="1:13" ht="13.5" customHeight="1">
      <c r="A165" s="22" t="s">
        <v>194</v>
      </c>
      <c r="B165" s="9" t="s">
        <v>195</v>
      </c>
      <c r="C165" s="9" t="s">
        <v>18</v>
      </c>
      <c r="D165" s="12">
        <v>0.7895</v>
      </c>
      <c r="E165" s="16">
        <v>0</v>
      </c>
      <c r="F165" s="16">
        <v>0.7895</v>
      </c>
      <c r="G165" s="31">
        <v>0</v>
      </c>
      <c r="H165" s="73" t="s">
        <v>66</v>
      </c>
      <c r="I165" s="16">
        <v>0.7895</v>
      </c>
      <c r="J165" s="23" t="s">
        <v>28</v>
      </c>
      <c r="K165" s="16">
        <v>0.7895</v>
      </c>
      <c r="L165" s="270" t="s">
        <v>510</v>
      </c>
      <c r="M165" s="279"/>
    </row>
    <row r="166" spans="1:13" ht="13.5" customHeight="1">
      <c r="A166" s="22" t="s">
        <v>196</v>
      </c>
      <c r="B166" s="9" t="s">
        <v>23</v>
      </c>
      <c r="C166" s="9" t="s">
        <v>18</v>
      </c>
      <c r="D166" s="12">
        <v>0.2367</v>
      </c>
      <c r="E166" s="16">
        <v>0</v>
      </c>
      <c r="F166" s="34">
        <v>0.2367</v>
      </c>
      <c r="G166" s="31">
        <v>0</v>
      </c>
      <c r="H166" s="73" t="s">
        <v>66</v>
      </c>
      <c r="I166" s="16">
        <v>0.2367</v>
      </c>
      <c r="J166" s="23" t="s">
        <v>197</v>
      </c>
      <c r="K166" s="34" t="s">
        <v>198</v>
      </c>
      <c r="L166" s="270" t="s">
        <v>511</v>
      </c>
      <c r="M166" s="279"/>
    </row>
    <row r="167" spans="1:13" ht="13.5" customHeight="1">
      <c r="A167" s="22" t="s">
        <v>199</v>
      </c>
      <c r="B167" s="46" t="s">
        <v>23</v>
      </c>
      <c r="C167" s="9" t="s">
        <v>18</v>
      </c>
      <c r="D167" s="12">
        <v>0.3347</v>
      </c>
      <c r="E167" s="16">
        <v>0.3347</v>
      </c>
      <c r="F167" s="16">
        <v>0</v>
      </c>
      <c r="G167" s="31">
        <v>0</v>
      </c>
      <c r="H167" s="73" t="s">
        <v>19</v>
      </c>
      <c r="I167" s="27">
        <v>0</v>
      </c>
      <c r="J167" s="23" t="s">
        <v>147</v>
      </c>
      <c r="K167" s="27">
        <v>0</v>
      </c>
      <c r="L167" s="270" t="s">
        <v>512</v>
      </c>
      <c r="M167" s="279"/>
    </row>
    <row r="168" spans="1:13" ht="13.5" customHeight="1">
      <c r="A168" s="22" t="s">
        <v>200</v>
      </c>
      <c r="B168" s="9" t="s">
        <v>201</v>
      </c>
      <c r="C168" s="9" t="s">
        <v>18</v>
      </c>
      <c r="D168" s="12">
        <v>1.5913</v>
      </c>
      <c r="E168" s="16">
        <v>0</v>
      </c>
      <c r="F168" s="16">
        <v>1.5913</v>
      </c>
      <c r="G168" s="31">
        <v>0</v>
      </c>
      <c r="H168" s="73" t="s">
        <v>19</v>
      </c>
      <c r="I168" s="16">
        <v>1.5913</v>
      </c>
      <c r="J168" s="23" t="s">
        <v>197</v>
      </c>
      <c r="K168" s="34" t="s">
        <v>202</v>
      </c>
      <c r="L168" s="270" t="s">
        <v>513</v>
      </c>
      <c r="M168" s="279"/>
    </row>
    <row r="169" spans="1:13" ht="13.5" customHeight="1">
      <c r="A169" s="22" t="s">
        <v>203</v>
      </c>
      <c r="B169" s="35" t="s">
        <v>52</v>
      </c>
      <c r="C169" s="35" t="s">
        <v>18</v>
      </c>
      <c r="D169" s="36">
        <v>0.6342</v>
      </c>
      <c r="E169" s="80">
        <v>0.6342</v>
      </c>
      <c r="F169" s="80">
        <v>0</v>
      </c>
      <c r="G169" s="37">
        <v>0</v>
      </c>
      <c r="H169" s="76" t="s">
        <v>19</v>
      </c>
      <c r="I169" s="40">
        <v>0</v>
      </c>
      <c r="J169" s="26" t="s">
        <v>147</v>
      </c>
      <c r="K169" s="40">
        <v>0</v>
      </c>
      <c r="L169" s="270" t="s">
        <v>514</v>
      </c>
      <c r="M169" s="279"/>
    </row>
    <row r="170" spans="1:13" ht="13.5" customHeight="1">
      <c r="A170" s="205" t="s">
        <v>204</v>
      </c>
      <c r="B170" s="50" t="s">
        <v>205</v>
      </c>
      <c r="C170" s="35" t="s">
        <v>18</v>
      </c>
      <c r="D170" s="36">
        <v>0.3004</v>
      </c>
      <c r="E170" s="80">
        <v>0.3004</v>
      </c>
      <c r="F170" s="80">
        <v>0</v>
      </c>
      <c r="G170" s="37">
        <v>0</v>
      </c>
      <c r="H170" s="76" t="s">
        <v>19</v>
      </c>
      <c r="I170" s="51">
        <v>0</v>
      </c>
      <c r="J170" s="26" t="s">
        <v>147</v>
      </c>
      <c r="K170" s="40">
        <v>0</v>
      </c>
      <c r="L170" s="276" t="s">
        <v>514</v>
      </c>
      <c r="M170" s="283"/>
    </row>
    <row r="171" spans="1:13" ht="12.75">
      <c r="A171" s="206"/>
      <c r="B171" s="52" t="s">
        <v>201</v>
      </c>
      <c r="C171" s="38" t="s">
        <v>18</v>
      </c>
      <c r="D171" s="39">
        <v>0.8867</v>
      </c>
      <c r="E171" s="81">
        <v>0.8867</v>
      </c>
      <c r="F171" s="81">
        <v>0</v>
      </c>
      <c r="G171" s="53">
        <v>0.191</v>
      </c>
      <c r="H171" s="77" t="s">
        <v>19</v>
      </c>
      <c r="I171" s="54">
        <v>0</v>
      </c>
      <c r="J171" s="32" t="s">
        <v>147</v>
      </c>
      <c r="K171" s="55">
        <v>0</v>
      </c>
      <c r="L171" s="286"/>
      <c r="M171" s="283"/>
    </row>
    <row r="172" spans="1:13" s="60" customFormat="1" ht="13.5" customHeight="1">
      <c r="A172" s="22" t="s">
        <v>354</v>
      </c>
      <c r="B172" s="22" t="s">
        <v>366</v>
      </c>
      <c r="C172" s="22" t="s">
        <v>18</v>
      </c>
      <c r="D172" s="29">
        <v>0.0265</v>
      </c>
      <c r="E172" s="25">
        <v>0.0265</v>
      </c>
      <c r="F172" s="25">
        <f aca="true" t="shared" si="4" ref="F172:F183">SUM(D172-E172)</f>
        <v>0</v>
      </c>
      <c r="G172" s="13">
        <v>0</v>
      </c>
      <c r="H172" s="71" t="s">
        <v>19</v>
      </c>
      <c r="I172" s="70">
        <v>0</v>
      </c>
      <c r="J172" s="62" t="s">
        <v>76</v>
      </c>
      <c r="K172" s="59">
        <v>0</v>
      </c>
      <c r="L172" s="270" t="s">
        <v>515</v>
      </c>
      <c r="M172" s="280"/>
    </row>
    <row r="173" spans="1:13" s="60" customFormat="1" ht="13.5" customHeight="1">
      <c r="A173" s="22" t="s">
        <v>355</v>
      </c>
      <c r="B173" s="22" t="s">
        <v>62</v>
      </c>
      <c r="C173" s="22" t="s">
        <v>18</v>
      </c>
      <c r="D173" s="29">
        <v>0.0418</v>
      </c>
      <c r="E173" s="25">
        <v>0.0418</v>
      </c>
      <c r="F173" s="25">
        <f t="shared" si="4"/>
        <v>0</v>
      </c>
      <c r="G173" s="13">
        <v>0</v>
      </c>
      <c r="H173" s="71" t="s">
        <v>19</v>
      </c>
      <c r="I173" s="70">
        <v>0</v>
      </c>
      <c r="J173" s="62" t="s">
        <v>367</v>
      </c>
      <c r="K173" s="59">
        <v>0</v>
      </c>
      <c r="L173" s="270" t="s">
        <v>516</v>
      </c>
      <c r="M173" s="280"/>
    </row>
    <row r="174" spans="1:13" s="60" customFormat="1" ht="13.5" customHeight="1">
      <c r="A174" s="22" t="s">
        <v>356</v>
      </c>
      <c r="B174" s="22" t="s">
        <v>62</v>
      </c>
      <c r="C174" s="22" t="s">
        <v>18</v>
      </c>
      <c r="D174" s="29">
        <v>0.0619</v>
      </c>
      <c r="E174" s="25">
        <v>0.0619</v>
      </c>
      <c r="F174" s="25">
        <f t="shared" si="4"/>
        <v>0</v>
      </c>
      <c r="G174" s="13">
        <v>0</v>
      </c>
      <c r="H174" s="71" t="s">
        <v>66</v>
      </c>
      <c r="I174" s="70">
        <v>0</v>
      </c>
      <c r="J174" s="62" t="s">
        <v>368</v>
      </c>
      <c r="K174" s="59">
        <v>0</v>
      </c>
      <c r="L174" s="270" t="s">
        <v>517</v>
      </c>
      <c r="M174" s="280"/>
    </row>
    <row r="175" spans="1:13" s="60" customFormat="1" ht="13.5" customHeight="1">
      <c r="A175" s="22" t="s">
        <v>357</v>
      </c>
      <c r="B175" s="22" t="s">
        <v>33</v>
      </c>
      <c r="C175" s="22" t="s">
        <v>18</v>
      </c>
      <c r="D175" s="29">
        <v>0.0249</v>
      </c>
      <c r="E175" s="25">
        <v>0</v>
      </c>
      <c r="F175" s="25">
        <f t="shared" si="4"/>
        <v>0.0249</v>
      </c>
      <c r="G175" s="13">
        <v>0</v>
      </c>
      <c r="H175" s="71" t="s">
        <v>19</v>
      </c>
      <c r="I175" s="25">
        <v>0.0249</v>
      </c>
      <c r="J175" s="62" t="s">
        <v>369</v>
      </c>
      <c r="K175" s="61">
        <v>0.0249</v>
      </c>
      <c r="L175" s="270" t="s">
        <v>518</v>
      </c>
      <c r="M175" s="280"/>
    </row>
    <row r="176" spans="1:13" s="60" customFormat="1" ht="13.5" customHeight="1">
      <c r="A176" s="22" t="s">
        <v>358</v>
      </c>
      <c r="B176" s="22" t="s">
        <v>30</v>
      </c>
      <c r="C176" s="22" t="s">
        <v>18</v>
      </c>
      <c r="D176" s="29">
        <v>0.2259</v>
      </c>
      <c r="E176" s="25">
        <v>0</v>
      </c>
      <c r="F176" s="25">
        <f>SUM(D176-E176)</f>
        <v>0.2259</v>
      </c>
      <c r="G176" s="13">
        <v>0</v>
      </c>
      <c r="H176" s="71" t="s">
        <v>19</v>
      </c>
      <c r="I176" s="25">
        <v>0.2259</v>
      </c>
      <c r="J176" s="62" t="s">
        <v>376</v>
      </c>
      <c r="K176" s="61">
        <v>0.2259</v>
      </c>
      <c r="L176" s="270" t="s">
        <v>519</v>
      </c>
      <c r="M176" s="280"/>
    </row>
    <row r="177" spans="1:13" s="60" customFormat="1" ht="13.5" customHeight="1">
      <c r="A177" s="22" t="s">
        <v>359</v>
      </c>
      <c r="B177" s="22" t="s">
        <v>370</v>
      </c>
      <c r="C177" s="22" t="s">
        <v>18</v>
      </c>
      <c r="D177" s="29">
        <v>0.469</v>
      </c>
      <c r="E177" s="25">
        <v>0</v>
      </c>
      <c r="F177" s="25">
        <f t="shared" si="4"/>
        <v>0.469</v>
      </c>
      <c r="G177" s="13">
        <v>0.0561</v>
      </c>
      <c r="H177" s="71" t="s">
        <v>127</v>
      </c>
      <c r="I177" s="25">
        <v>0.4129</v>
      </c>
      <c r="J177" s="62" t="s">
        <v>372</v>
      </c>
      <c r="K177" s="61">
        <v>0.4129</v>
      </c>
      <c r="L177" s="270" t="s">
        <v>520</v>
      </c>
      <c r="M177" s="280"/>
    </row>
    <row r="178" spans="1:13" s="60" customFormat="1" ht="13.5" customHeight="1">
      <c r="A178" s="22" t="s">
        <v>360</v>
      </c>
      <c r="B178" s="22" t="s">
        <v>62</v>
      </c>
      <c r="C178" s="22" t="s">
        <v>18</v>
      </c>
      <c r="D178" s="29">
        <v>0.0534</v>
      </c>
      <c r="E178" s="25">
        <v>0.0534</v>
      </c>
      <c r="F178" s="25">
        <f t="shared" si="4"/>
        <v>0</v>
      </c>
      <c r="G178" s="13">
        <v>0</v>
      </c>
      <c r="H178" s="71" t="s">
        <v>373</v>
      </c>
      <c r="I178" s="70">
        <v>0</v>
      </c>
      <c r="J178" s="62" t="s">
        <v>374</v>
      </c>
      <c r="K178" s="59">
        <v>0</v>
      </c>
      <c r="L178" s="270" t="s">
        <v>521</v>
      </c>
      <c r="M178" s="280"/>
    </row>
    <row r="179" spans="1:13" s="60" customFormat="1" ht="13.5" customHeight="1">
      <c r="A179" s="22" t="s">
        <v>361</v>
      </c>
      <c r="B179" s="98" t="s">
        <v>375</v>
      </c>
      <c r="C179" s="22" t="s">
        <v>18</v>
      </c>
      <c r="D179" s="29">
        <v>0.1255</v>
      </c>
      <c r="E179" s="25">
        <v>0.1255</v>
      </c>
      <c r="F179" s="25">
        <f t="shared" si="4"/>
        <v>0</v>
      </c>
      <c r="G179" s="13">
        <v>0</v>
      </c>
      <c r="H179" s="71" t="s">
        <v>373</v>
      </c>
      <c r="I179" s="70">
        <v>0</v>
      </c>
      <c r="J179" s="62" t="s">
        <v>76</v>
      </c>
      <c r="K179" s="59">
        <v>0</v>
      </c>
      <c r="L179" s="270" t="s">
        <v>522</v>
      </c>
      <c r="M179" s="280"/>
    </row>
    <row r="180" spans="1:13" s="60" customFormat="1" ht="13.5" customHeight="1">
      <c r="A180" s="22" t="s">
        <v>362</v>
      </c>
      <c r="B180" s="22" t="s">
        <v>33</v>
      </c>
      <c r="C180" s="22" t="s">
        <v>18</v>
      </c>
      <c r="D180" s="29">
        <v>0.1267</v>
      </c>
      <c r="E180" s="25">
        <v>0.1267</v>
      </c>
      <c r="F180" s="25">
        <f t="shared" si="4"/>
        <v>0</v>
      </c>
      <c r="G180" s="13">
        <v>0.1267</v>
      </c>
      <c r="H180" s="71" t="s">
        <v>104</v>
      </c>
      <c r="I180" s="70">
        <v>0</v>
      </c>
      <c r="J180" s="62" t="s">
        <v>76</v>
      </c>
      <c r="K180" s="59">
        <v>0</v>
      </c>
      <c r="L180" s="270" t="s">
        <v>523</v>
      </c>
      <c r="M180" s="280"/>
    </row>
    <row r="181" spans="1:13" s="60" customFormat="1" ht="13.5" customHeight="1">
      <c r="A181" s="22" t="s">
        <v>363</v>
      </c>
      <c r="B181" s="22" t="s">
        <v>377</v>
      </c>
      <c r="C181" s="22" t="s">
        <v>18</v>
      </c>
      <c r="D181" s="29">
        <v>0.6028</v>
      </c>
      <c r="E181" s="25">
        <v>0.5324</v>
      </c>
      <c r="F181" s="25">
        <f t="shared" si="4"/>
        <v>0.07040000000000002</v>
      </c>
      <c r="G181" s="13">
        <v>0</v>
      </c>
      <c r="H181" s="71" t="s">
        <v>378</v>
      </c>
      <c r="I181" s="25">
        <v>0.0704</v>
      </c>
      <c r="J181" s="62" t="s">
        <v>28</v>
      </c>
      <c r="K181" s="61">
        <v>0.0704</v>
      </c>
      <c r="L181" s="270" t="s">
        <v>524</v>
      </c>
      <c r="M181" s="280"/>
    </row>
    <row r="182" spans="1:13" s="60" customFormat="1" ht="13.5" customHeight="1">
      <c r="A182" s="22" t="s">
        <v>364</v>
      </c>
      <c r="B182" s="22" t="s">
        <v>23</v>
      </c>
      <c r="C182" s="22" t="s">
        <v>18</v>
      </c>
      <c r="D182" s="29">
        <v>0.2613</v>
      </c>
      <c r="E182" s="25">
        <v>0</v>
      </c>
      <c r="F182" s="25">
        <f t="shared" si="4"/>
        <v>0.2613</v>
      </c>
      <c r="G182" s="13">
        <v>0</v>
      </c>
      <c r="H182" s="71" t="s">
        <v>19</v>
      </c>
      <c r="I182" s="25">
        <v>0.2613</v>
      </c>
      <c r="J182" s="62" t="s">
        <v>379</v>
      </c>
      <c r="K182" s="61" t="s">
        <v>380</v>
      </c>
      <c r="L182" s="270" t="s">
        <v>525</v>
      </c>
      <c r="M182" s="280"/>
    </row>
    <row r="183" spans="1:13" s="60" customFormat="1" ht="12.75" customHeight="1">
      <c r="A183" s="22" t="s">
        <v>365</v>
      </c>
      <c r="B183" s="22" t="s">
        <v>33</v>
      </c>
      <c r="C183" s="22" t="s">
        <v>18</v>
      </c>
      <c r="D183" s="29">
        <v>0.3905</v>
      </c>
      <c r="E183" s="25">
        <v>0</v>
      </c>
      <c r="F183" s="25">
        <f t="shared" si="4"/>
        <v>0.3905</v>
      </c>
      <c r="G183" s="13">
        <v>0</v>
      </c>
      <c r="H183" s="71" t="s">
        <v>19</v>
      </c>
      <c r="I183" s="25">
        <v>0.3905</v>
      </c>
      <c r="J183" s="62" t="s">
        <v>28</v>
      </c>
      <c r="K183" s="61">
        <v>0.3905</v>
      </c>
      <c r="L183" s="270" t="s">
        <v>438</v>
      </c>
      <c r="M183" s="280"/>
    </row>
    <row r="184" spans="1:13" ht="13.5" customHeight="1">
      <c r="A184" s="22" t="s">
        <v>206</v>
      </c>
      <c r="B184" s="45" t="s">
        <v>65</v>
      </c>
      <c r="C184" s="38" t="s">
        <v>18</v>
      </c>
      <c r="D184" s="39">
        <v>0.2613</v>
      </c>
      <c r="E184" s="81">
        <v>0.2613</v>
      </c>
      <c r="F184" s="81">
        <v>0</v>
      </c>
      <c r="G184" s="56">
        <v>0</v>
      </c>
      <c r="H184" s="77" t="s">
        <v>66</v>
      </c>
      <c r="I184" s="55">
        <v>0</v>
      </c>
      <c r="J184" s="32" t="s">
        <v>76</v>
      </c>
      <c r="K184" s="55">
        <v>0</v>
      </c>
      <c r="L184" s="270" t="s">
        <v>505</v>
      </c>
      <c r="M184" s="279"/>
    </row>
    <row r="185" spans="1:13" ht="13.5" customHeight="1">
      <c r="A185" s="22" t="s">
        <v>207</v>
      </c>
      <c r="B185" s="9" t="s">
        <v>65</v>
      </c>
      <c r="C185" s="9" t="s">
        <v>18</v>
      </c>
      <c r="D185" s="12">
        <v>0.118</v>
      </c>
      <c r="E185" s="16">
        <v>0.118</v>
      </c>
      <c r="F185" s="16">
        <v>0</v>
      </c>
      <c r="G185" s="31">
        <v>0</v>
      </c>
      <c r="H185" s="73" t="s">
        <v>19</v>
      </c>
      <c r="I185" s="27">
        <v>0</v>
      </c>
      <c r="J185" s="23" t="s">
        <v>147</v>
      </c>
      <c r="K185" s="27">
        <v>0</v>
      </c>
      <c r="L185" s="270" t="s">
        <v>514</v>
      </c>
      <c r="M185" s="279"/>
    </row>
    <row r="186" spans="1:13" ht="13.5" customHeight="1">
      <c r="A186" s="22" t="s">
        <v>208</v>
      </c>
      <c r="B186" s="46" t="s">
        <v>111</v>
      </c>
      <c r="C186" s="9" t="s">
        <v>18</v>
      </c>
      <c r="D186" s="12">
        <v>0.0588</v>
      </c>
      <c r="E186" s="16">
        <v>0.0588</v>
      </c>
      <c r="F186" s="16">
        <v>0</v>
      </c>
      <c r="G186" s="29">
        <v>0.0242</v>
      </c>
      <c r="H186" s="73" t="s">
        <v>19</v>
      </c>
      <c r="I186" s="27">
        <v>0</v>
      </c>
      <c r="J186" s="23" t="s">
        <v>147</v>
      </c>
      <c r="K186" s="27">
        <v>0</v>
      </c>
      <c r="L186" s="270" t="s">
        <v>526</v>
      </c>
      <c r="M186" s="279"/>
    </row>
    <row r="187" spans="1:13" ht="13.5" customHeight="1">
      <c r="A187" s="22" t="s">
        <v>209</v>
      </c>
      <c r="B187" s="9" t="s">
        <v>111</v>
      </c>
      <c r="C187" s="9" t="s">
        <v>18</v>
      </c>
      <c r="D187" s="12">
        <v>0.0868</v>
      </c>
      <c r="E187" s="16">
        <v>0.0868</v>
      </c>
      <c r="F187" s="16">
        <v>0</v>
      </c>
      <c r="G187" s="31">
        <v>0</v>
      </c>
      <c r="H187" s="73" t="s">
        <v>210</v>
      </c>
      <c r="I187" s="27">
        <v>0</v>
      </c>
      <c r="J187" s="23" t="s">
        <v>147</v>
      </c>
      <c r="K187" s="27">
        <v>0</v>
      </c>
      <c r="L187" s="270" t="s">
        <v>527</v>
      </c>
      <c r="M187" s="279"/>
    </row>
    <row r="188" spans="1:13" ht="13.5" customHeight="1">
      <c r="A188" s="22" t="s">
        <v>211</v>
      </c>
      <c r="B188" s="9" t="s">
        <v>212</v>
      </c>
      <c r="C188" s="9" t="s">
        <v>18</v>
      </c>
      <c r="D188" s="12">
        <v>0.3715</v>
      </c>
      <c r="E188" s="16">
        <v>0.3715</v>
      </c>
      <c r="F188" s="16">
        <v>0</v>
      </c>
      <c r="G188" s="29">
        <v>0.2017</v>
      </c>
      <c r="H188" s="73" t="s">
        <v>213</v>
      </c>
      <c r="I188" s="27">
        <v>0</v>
      </c>
      <c r="J188" s="23" t="s">
        <v>76</v>
      </c>
      <c r="K188" s="27">
        <v>0</v>
      </c>
      <c r="L188" s="270" t="s">
        <v>528</v>
      </c>
      <c r="M188" s="279"/>
    </row>
    <row r="189" spans="1:13" ht="13.5" customHeight="1">
      <c r="A189" s="22" t="s">
        <v>214</v>
      </c>
      <c r="B189" s="9" t="s">
        <v>111</v>
      </c>
      <c r="C189" s="9" t="s">
        <v>18</v>
      </c>
      <c r="D189" s="12">
        <v>0.125</v>
      </c>
      <c r="E189" s="16">
        <v>0.125</v>
      </c>
      <c r="F189" s="16">
        <v>0</v>
      </c>
      <c r="G189" s="29">
        <v>0.125</v>
      </c>
      <c r="H189" s="73" t="s">
        <v>215</v>
      </c>
      <c r="I189" s="27">
        <v>0</v>
      </c>
      <c r="J189" s="23" t="s">
        <v>76</v>
      </c>
      <c r="K189" s="27">
        <v>0</v>
      </c>
      <c r="L189" s="270" t="s">
        <v>529</v>
      </c>
      <c r="M189" s="279"/>
    </row>
    <row r="190" spans="1:13" ht="13.5" customHeight="1">
      <c r="A190" s="22" t="s">
        <v>216</v>
      </c>
      <c r="B190" s="9" t="s">
        <v>111</v>
      </c>
      <c r="C190" s="9" t="s">
        <v>18</v>
      </c>
      <c r="D190" s="12">
        <v>0.2331</v>
      </c>
      <c r="E190" s="16">
        <v>0.2331</v>
      </c>
      <c r="F190" s="16">
        <v>0</v>
      </c>
      <c r="G190" s="31">
        <v>0</v>
      </c>
      <c r="H190" s="73" t="s">
        <v>66</v>
      </c>
      <c r="I190" s="27">
        <v>0</v>
      </c>
      <c r="J190" s="23" t="s">
        <v>76</v>
      </c>
      <c r="K190" s="27">
        <v>0</v>
      </c>
      <c r="L190" s="270" t="s">
        <v>505</v>
      </c>
      <c r="M190" s="279"/>
    </row>
    <row r="191" spans="1:13" ht="13.5" customHeight="1">
      <c r="A191" s="22" t="s">
        <v>217</v>
      </c>
      <c r="B191" s="9" t="s">
        <v>218</v>
      </c>
      <c r="C191" s="9" t="s">
        <v>18</v>
      </c>
      <c r="D191" s="12">
        <v>1.1605</v>
      </c>
      <c r="E191" s="16">
        <v>0.3855</v>
      </c>
      <c r="F191" s="16">
        <v>0.775</v>
      </c>
      <c r="G191" s="31">
        <v>0</v>
      </c>
      <c r="H191" s="73" t="s">
        <v>210</v>
      </c>
      <c r="I191" s="16">
        <v>0.775</v>
      </c>
      <c r="J191" s="23" t="s">
        <v>219</v>
      </c>
      <c r="K191" s="16" t="s">
        <v>220</v>
      </c>
      <c r="L191" s="270" t="s">
        <v>530</v>
      </c>
      <c r="M191" s="279"/>
    </row>
    <row r="192" spans="1:13" ht="13.5" customHeight="1">
      <c r="A192" s="205" t="s">
        <v>221</v>
      </c>
      <c r="B192" s="207" t="s">
        <v>114</v>
      </c>
      <c r="C192" s="207" t="s">
        <v>18</v>
      </c>
      <c r="D192" s="211">
        <v>0.208</v>
      </c>
      <c r="E192" s="213">
        <v>0.01</v>
      </c>
      <c r="F192" s="213">
        <v>0.198</v>
      </c>
      <c r="G192" s="253">
        <v>0</v>
      </c>
      <c r="H192" s="217" t="s">
        <v>178</v>
      </c>
      <c r="I192" s="248">
        <v>0.198</v>
      </c>
      <c r="J192" s="160" t="s">
        <v>222</v>
      </c>
      <c r="K192" s="162" t="s">
        <v>223</v>
      </c>
      <c r="L192" s="276" t="s">
        <v>531</v>
      </c>
      <c r="M192" s="283"/>
    </row>
    <row r="193" spans="1:13" ht="13.5" customHeight="1">
      <c r="A193" s="206"/>
      <c r="B193" s="208"/>
      <c r="C193" s="208"/>
      <c r="D193" s="212"/>
      <c r="E193" s="214"/>
      <c r="F193" s="214"/>
      <c r="G193" s="254"/>
      <c r="H193" s="218"/>
      <c r="I193" s="255"/>
      <c r="J193" s="224"/>
      <c r="K193" s="242"/>
      <c r="L193" s="277"/>
      <c r="M193" s="283"/>
    </row>
    <row r="194" spans="1:13" ht="13.5" customHeight="1">
      <c r="A194" s="205" t="s">
        <v>224</v>
      </c>
      <c r="B194" s="207" t="s">
        <v>114</v>
      </c>
      <c r="C194" s="207" t="s">
        <v>18</v>
      </c>
      <c r="D194" s="211">
        <v>0.204</v>
      </c>
      <c r="E194" s="213">
        <v>0</v>
      </c>
      <c r="F194" s="213">
        <v>0.204</v>
      </c>
      <c r="G194" s="256">
        <v>0.0037</v>
      </c>
      <c r="H194" s="229" t="s">
        <v>19</v>
      </c>
      <c r="I194" s="213">
        <v>0.2003</v>
      </c>
      <c r="J194" s="160" t="s">
        <v>222</v>
      </c>
      <c r="K194" s="162" t="s">
        <v>225</v>
      </c>
      <c r="L194" s="276" t="s">
        <v>531</v>
      </c>
      <c r="M194" s="283"/>
    </row>
    <row r="195" spans="1:13" ht="13.5" customHeight="1">
      <c r="A195" s="206"/>
      <c r="B195" s="208"/>
      <c r="C195" s="208"/>
      <c r="D195" s="212"/>
      <c r="E195" s="214"/>
      <c r="F195" s="214"/>
      <c r="G195" s="257"/>
      <c r="H195" s="230"/>
      <c r="I195" s="214"/>
      <c r="J195" s="224"/>
      <c r="K195" s="242"/>
      <c r="L195" s="286"/>
      <c r="M195" s="283"/>
    </row>
    <row r="196" spans="1:13" ht="13.5" customHeight="1">
      <c r="A196" s="156" t="s">
        <v>226</v>
      </c>
      <c r="B196" s="259" t="s">
        <v>114</v>
      </c>
      <c r="C196" s="209" t="s">
        <v>18</v>
      </c>
      <c r="D196" s="222">
        <v>0.2857</v>
      </c>
      <c r="E196" s="248">
        <v>0</v>
      </c>
      <c r="F196" s="248">
        <v>0.2857</v>
      </c>
      <c r="G196" s="253">
        <v>0</v>
      </c>
      <c r="H196" s="217" t="s">
        <v>178</v>
      </c>
      <c r="I196" s="248">
        <v>0.2857</v>
      </c>
      <c r="J196" s="160" t="s">
        <v>227</v>
      </c>
      <c r="K196" s="162" t="s">
        <v>228</v>
      </c>
      <c r="L196" s="272" t="s">
        <v>532</v>
      </c>
      <c r="M196" s="282"/>
    </row>
    <row r="197" spans="1:13" ht="13.5" customHeight="1">
      <c r="A197" s="258"/>
      <c r="B197" s="260"/>
      <c r="C197" s="258"/>
      <c r="D197" s="258"/>
      <c r="E197" s="263"/>
      <c r="F197" s="263"/>
      <c r="G197" s="258"/>
      <c r="H197" s="251"/>
      <c r="I197" s="258"/>
      <c r="J197" s="262"/>
      <c r="K197" s="163"/>
      <c r="L197" s="287"/>
      <c r="M197" s="291"/>
    </row>
    <row r="198" spans="1:13" ht="13.5" customHeight="1">
      <c r="A198" s="99" t="s">
        <v>381</v>
      </c>
      <c r="B198" s="50" t="s">
        <v>114</v>
      </c>
      <c r="C198" s="84" t="s">
        <v>18</v>
      </c>
      <c r="D198" s="101">
        <v>0.0931</v>
      </c>
      <c r="E198" s="106">
        <v>0</v>
      </c>
      <c r="F198" s="106">
        <f>SUM(D198:E198)</f>
        <v>0.0931</v>
      </c>
      <c r="G198" s="31">
        <v>0</v>
      </c>
      <c r="H198" s="102" t="s">
        <v>19</v>
      </c>
      <c r="I198" s="106">
        <v>0.0931</v>
      </c>
      <c r="J198" s="160" t="s">
        <v>382</v>
      </c>
      <c r="K198" s="162" t="s">
        <v>383</v>
      </c>
      <c r="L198" s="288" t="s">
        <v>533</v>
      </c>
      <c r="M198" s="292"/>
    </row>
    <row r="199" spans="1:13" ht="13.5" customHeight="1" thickBot="1">
      <c r="A199" s="100"/>
      <c r="B199" s="103"/>
      <c r="C199" s="100"/>
      <c r="D199" s="100"/>
      <c r="E199" s="104"/>
      <c r="F199" s="104"/>
      <c r="G199" s="100"/>
      <c r="H199" s="105"/>
      <c r="I199" s="100"/>
      <c r="J199" s="161"/>
      <c r="K199" s="163"/>
      <c r="L199" s="100"/>
      <c r="M199" s="293"/>
    </row>
    <row r="200" spans="1:13" ht="13.5" customHeight="1" thickBot="1">
      <c r="A200" s="158" t="s">
        <v>534</v>
      </c>
      <c r="B200" s="159"/>
      <c r="C200" s="133"/>
      <c r="D200" s="134">
        <f>SUM(D198:D199,D163:D197,D155:D161,D129:D153,D113:D127,D91:D111,D88:D89,D80:D86,D60:D78,D24:D58,D20:D22,D13:D18,D8:D11)</f>
        <v>61.64750000000004</v>
      </c>
      <c r="E200" s="134">
        <f>SUM(E198:E199,E155:E197,E151:E153,E129:E150,E113:E125,E91:E111,E88:E89,E80:E86,E60:E78,E24:E58,E20:E22,E13:E18,E8:E11)</f>
        <v>13.991700000000003</v>
      </c>
      <c r="F200" s="134">
        <f>SUM(F198,F155:F197,F129:F153,F114:F127,F113,F91:F111,F88:F89,F80:F86,F60:F78,F24:F58,F20:F22,F13:F18,F8:F11)</f>
        <v>47.65580000000002</v>
      </c>
      <c r="G200" s="134">
        <f>SUM(G155:G198,G151:G153,G129:G150,G113:G125,G91:G111,G88:G89,G80:G86,G60:G78,G24:G58,G20:G22,G13:G18,G8:G11)</f>
        <v>3.4591000000000003</v>
      </c>
      <c r="H200" s="135"/>
      <c r="I200" s="136">
        <f>SUM(I198:I199,I155:I197,I129:I153,I113:I127,I91:I111,I88:I89,I80:I86,I60:I78,I24:I58,I20:I22,I13:I18,I8:I11)</f>
        <v>45.900900000000014</v>
      </c>
      <c r="J200" s="135"/>
      <c r="K200" s="136">
        <v>45.9009</v>
      </c>
      <c r="L200" s="289"/>
      <c r="M200" s="290"/>
    </row>
    <row r="201" ht="12.75">
      <c r="M201" s="137"/>
    </row>
    <row r="202" ht="12.75">
      <c r="M202" s="137"/>
    </row>
    <row r="203" ht="12.75">
      <c r="M203" s="137"/>
    </row>
  </sheetData>
  <mergeCells count="182">
    <mergeCell ref="B7:L7"/>
    <mergeCell ref="M196:M197"/>
    <mergeCell ref="I196:I197"/>
    <mergeCell ref="J196:J197"/>
    <mergeCell ref="K196:K197"/>
    <mergeCell ref="L196:L197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J194:J195"/>
    <mergeCell ref="K194:K195"/>
    <mergeCell ref="L194:L195"/>
    <mergeCell ref="M194:M195"/>
    <mergeCell ref="M192:M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I192:I193"/>
    <mergeCell ref="J192:J193"/>
    <mergeCell ref="K192:K193"/>
    <mergeCell ref="L192:L193"/>
    <mergeCell ref="E192:E193"/>
    <mergeCell ref="F192:F193"/>
    <mergeCell ref="G192:G193"/>
    <mergeCell ref="H192:H193"/>
    <mergeCell ref="A192:A193"/>
    <mergeCell ref="B192:B193"/>
    <mergeCell ref="C192:C193"/>
    <mergeCell ref="D192:D193"/>
    <mergeCell ref="A154:L154"/>
    <mergeCell ref="A170:A171"/>
    <mergeCell ref="L170:L171"/>
    <mergeCell ref="M170:M171"/>
    <mergeCell ref="J149:J150"/>
    <mergeCell ref="K149:K150"/>
    <mergeCell ref="L149:L150"/>
    <mergeCell ref="M149:M150"/>
    <mergeCell ref="A128:L12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I124:I125"/>
    <mergeCell ref="J124:J125"/>
    <mergeCell ref="K124:K125"/>
    <mergeCell ref="L124:L125"/>
    <mergeCell ref="E124:E125"/>
    <mergeCell ref="F124:F125"/>
    <mergeCell ref="G124:G125"/>
    <mergeCell ref="H124:H125"/>
    <mergeCell ref="A124:A125"/>
    <mergeCell ref="B124:B125"/>
    <mergeCell ref="C124:C125"/>
    <mergeCell ref="D124:D125"/>
    <mergeCell ref="I122:I123"/>
    <mergeCell ref="J122:J123"/>
    <mergeCell ref="K122:K123"/>
    <mergeCell ref="L122:L123"/>
    <mergeCell ref="E122:E123"/>
    <mergeCell ref="F122:F123"/>
    <mergeCell ref="G122:G123"/>
    <mergeCell ref="H122:H123"/>
    <mergeCell ref="A122:A123"/>
    <mergeCell ref="B122:B123"/>
    <mergeCell ref="C122:C123"/>
    <mergeCell ref="D122:D123"/>
    <mergeCell ref="I120:I121"/>
    <mergeCell ref="J120:J121"/>
    <mergeCell ref="K120:K121"/>
    <mergeCell ref="L120:L121"/>
    <mergeCell ref="E120:E121"/>
    <mergeCell ref="F120:F121"/>
    <mergeCell ref="G120:G121"/>
    <mergeCell ref="H120:H121"/>
    <mergeCell ref="A120:A121"/>
    <mergeCell ref="B120:B121"/>
    <mergeCell ref="C120:C121"/>
    <mergeCell ref="D120:D121"/>
    <mergeCell ref="I118:I119"/>
    <mergeCell ref="J118:J119"/>
    <mergeCell ref="K118:K119"/>
    <mergeCell ref="L118:L119"/>
    <mergeCell ref="M91:M92"/>
    <mergeCell ref="A112:L112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91:I92"/>
    <mergeCell ref="J91:J92"/>
    <mergeCell ref="K91:K92"/>
    <mergeCell ref="L91:L92"/>
    <mergeCell ref="E91:E92"/>
    <mergeCell ref="F91:F92"/>
    <mergeCell ref="G91:G92"/>
    <mergeCell ref="H91:H92"/>
    <mergeCell ref="A91:A92"/>
    <mergeCell ref="B91:B92"/>
    <mergeCell ref="C91:C92"/>
    <mergeCell ref="D91:D92"/>
    <mergeCell ref="M67:M68"/>
    <mergeCell ref="A79:L79"/>
    <mergeCell ref="A87:L87"/>
    <mergeCell ref="A90:L90"/>
    <mergeCell ref="I67:I68"/>
    <mergeCell ref="J67:J68"/>
    <mergeCell ref="K67:K68"/>
    <mergeCell ref="L67:L68"/>
    <mergeCell ref="A59:L59"/>
    <mergeCell ref="A67:A68"/>
    <mergeCell ref="B67:B68"/>
    <mergeCell ref="C67:C68"/>
    <mergeCell ref="D67:D68"/>
    <mergeCell ref="E67:E68"/>
    <mergeCell ref="G67:G68"/>
    <mergeCell ref="H67:H68"/>
    <mergeCell ref="J32:J33"/>
    <mergeCell ref="K32:K33"/>
    <mergeCell ref="L32:L33"/>
    <mergeCell ref="M32:M33"/>
    <mergeCell ref="M24:M26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I24:I26"/>
    <mergeCell ref="J24:J26"/>
    <mergeCell ref="K24:K26"/>
    <mergeCell ref="L24:L26"/>
    <mergeCell ref="E24:E26"/>
    <mergeCell ref="F24:F26"/>
    <mergeCell ref="G24:G26"/>
    <mergeCell ref="H24:H26"/>
    <mergeCell ref="L3:L5"/>
    <mergeCell ref="M3:M5"/>
    <mergeCell ref="E4:E5"/>
    <mergeCell ref="F4:F5"/>
    <mergeCell ref="I4:I5"/>
    <mergeCell ref="J4:K4"/>
    <mergeCell ref="E3:F3"/>
    <mergeCell ref="G3:G5"/>
    <mergeCell ref="H3:H5"/>
    <mergeCell ref="I3:K3"/>
    <mergeCell ref="A3:A5"/>
    <mergeCell ref="B3:B5"/>
    <mergeCell ref="C3:C5"/>
    <mergeCell ref="D3:D5"/>
    <mergeCell ref="A200:B200"/>
    <mergeCell ref="J198:J199"/>
    <mergeCell ref="K198:K199"/>
    <mergeCell ref="A12:L12"/>
    <mergeCell ref="A19:L19"/>
    <mergeCell ref="A23:L23"/>
    <mergeCell ref="A24:A26"/>
    <mergeCell ref="B24:B26"/>
    <mergeCell ref="C24:C26"/>
    <mergeCell ref="D24:D26"/>
  </mergeCells>
  <printOptions/>
  <pageMargins left="0.75" right="0.75" top="1" bottom="1" header="0.4921259845" footer="0.4921259845"/>
  <pageSetup horizontalDpi="300" verticalDpi="3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Architektonický ateliér GAM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Takáčová</dc:creator>
  <cp:keywords/>
  <dc:description/>
  <cp:lastModifiedBy>Zuzana Takáčová</cp:lastModifiedBy>
  <cp:lastPrinted>2001-08-08T07:54:03Z</cp:lastPrinted>
  <dcterms:created xsi:type="dcterms:W3CDTF">2001-07-28T12:13:10Z</dcterms:created>
  <dcterms:modified xsi:type="dcterms:W3CDTF">2001-08-08T08:01:17Z</dcterms:modified>
  <cp:category/>
  <cp:version/>
  <cp:contentType/>
  <cp:contentStatus/>
</cp:coreProperties>
</file>