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680" activeTab="5"/>
  </bookViews>
  <sheets>
    <sheet name="Tab.č18" sheetId="1" r:id="rId1"/>
    <sheet name="rozd domov podla dolin" sheetId="2" r:id="rId2"/>
    <sheet name="Počet domov" sheetId="3" r:id="rId3"/>
    <sheet name="Tab.č.A17" sheetId="4" r:id="rId4"/>
    <sheet name="Tab.č.A16" sheetId="5" r:id="rId5"/>
    <sheet name="nezastav plochy" sheetId="6" r:id="rId6"/>
  </sheets>
  <definedNames>
    <definedName name="_xlnm.Print_Titles" localSheetId="5">'nezastav plochy'!$3:$5</definedName>
    <definedName name="_xlnm.Print_Titles" localSheetId="1">'rozd domov podla dolin'!$4:$5</definedName>
  </definedNames>
  <calcPr fullCalcOnLoad="1"/>
</workbook>
</file>

<file path=xl/sharedStrings.xml><?xml version="1.0" encoding="utf-8"?>
<sst xmlns="http://schemas.openxmlformats.org/spreadsheetml/2006/main" count="368" uniqueCount="219">
  <si>
    <t>BIELA</t>
  </si>
  <si>
    <t>PETROVÁ</t>
  </si>
  <si>
    <t>DEMKOVSKÁ</t>
  </si>
  <si>
    <t>DOLINA</t>
  </si>
  <si>
    <t>RÁZTOKY</t>
  </si>
  <si>
    <t>GRÚNE</t>
  </si>
  <si>
    <t>KONČITÁ</t>
  </si>
  <si>
    <t>HAVRANIA</t>
  </si>
  <si>
    <t>KOZINSKÁ</t>
  </si>
  <si>
    <t>PLEŠIVÁ</t>
  </si>
  <si>
    <t>REKREÁCIA</t>
  </si>
  <si>
    <t>PRIEMYSEL</t>
  </si>
  <si>
    <t>BYTOVÉ DOMY</t>
  </si>
  <si>
    <t>ÚSTREDIE</t>
  </si>
  <si>
    <t>DOMY</t>
  </si>
  <si>
    <t>NÁVRH</t>
  </si>
  <si>
    <t>SPOLU</t>
  </si>
  <si>
    <t xml:space="preserve">          OBČIANSKA  VYBAVENOSŤ</t>
  </si>
  <si>
    <t xml:space="preserve">               RODINNÉ DOMY</t>
  </si>
  <si>
    <t>STAV</t>
  </si>
  <si>
    <t>ÚPN OBCE ZÁZRIVÁ  - KONCEPT</t>
  </si>
  <si>
    <t>Tab. č.  Počet domov a ich rozdelenie podľa účelu</t>
  </si>
  <si>
    <t>BLOKY</t>
  </si>
  <si>
    <t>BIELA SPOLU</t>
  </si>
  <si>
    <t>P1</t>
  </si>
  <si>
    <t>P2</t>
  </si>
  <si>
    <t>P3</t>
  </si>
  <si>
    <t>P4</t>
  </si>
  <si>
    <t>P5</t>
  </si>
  <si>
    <t>PETROVÁ SPOLU</t>
  </si>
  <si>
    <t>D1</t>
  </si>
  <si>
    <t>D2</t>
  </si>
  <si>
    <t>DEMKOVSKÁ SPOU</t>
  </si>
  <si>
    <t>DO1</t>
  </si>
  <si>
    <t>DO2</t>
  </si>
  <si>
    <t>DO3</t>
  </si>
  <si>
    <t>DO4</t>
  </si>
  <si>
    <t>DO5</t>
  </si>
  <si>
    <t>DO6</t>
  </si>
  <si>
    <t>DO7</t>
  </si>
  <si>
    <t>DO8</t>
  </si>
  <si>
    <t>DOLINA SPOLU</t>
  </si>
  <si>
    <t>RÁZTOKY SPOLU</t>
  </si>
  <si>
    <t>G1</t>
  </si>
  <si>
    <t>G2</t>
  </si>
  <si>
    <t>GRÚNE SPOLU</t>
  </si>
  <si>
    <t>K1</t>
  </si>
  <si>
    <t>K2</t>
  </si>
  <si>
    <t>KONČITÁ SPOLU</t>
  </si>
  <si>
    <t>H1</t>
  </si>
  <si>
    <t>H2</t>
  </si>
  <si>
    <t>H3</t>
  </si>
  <si>
    <t>HAVRANIA SPOLU</t>
  </si>
  <si>
    <t>K3</t>
  </si>
  <si>
    <t>KOZINSKÁ SPOL.</t>
  </si>
  <si>
    <t>PL1</t>
  </si>
  <si>
    <t>PL2</t>
  </si>
  <si>
    <t>PL3</t>
  </si>
  <si>
    <t>PL4</t>
  </si>
  <si>
    <t>PL5</t>
  </si>
  <si>
    <t>PL6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</si>
  <si>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</si>
  <si>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</si>
  <si>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</si>
  <si>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</si>
  <si>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</si>
  <si>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</si>
  <si>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</si>
  <si>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</si>
  <si>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</si>
  <si>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</si>
  <si>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</si>
  <si>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</si>
  <si>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</si>
  <si>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</si>
  <si>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</si>
  <si>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ÚSTREDIE SPOLU</t>
  </si>
  <si>
    <t>B1</t>
  </si>
  <si>
    <t>B2</t>
  </si>
  <si>
    <t>B4</t>
  </si>
  <si>
    <t>D3</t>
  </si>
  <si>
    <t>DO9</t>
  </si>
  <si>
    <t>DO10</t>
  </si>
  <si>
    <t>DO11</t>
  </si>
  <si>
    <t>DO12</t>
  </si>
  <si>
    <t>DO13</t>
  </si>
  <si>
    <t>DO14</t>
  </si>
  <si>
    <t>DO15</t>
  </si>
  <si>
    <t>DO16</t>
  </si>
  <si>
    <t>DO17</t>
  </si>
  <si>
    <t>DO18</t>
  </si>
  <si>
    <t>D18</t>
  </si>
  <si>
    <t>D20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</si>
  <si>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</si>
  <si>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</si>
  <si>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</si>
  <si>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</si>
  <si>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</si>
  <si>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</si>
  <si>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</si>
  <si>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</si>
  <si>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</si>
  <si>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</si>
  <si>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</si>
  <si>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</si>
  <si>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</si>
  <si>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</si>
  <si>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</si>
  <si>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</si>
  <si>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</si>
  <si>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</si>
  <si>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G3</t>
  </si>
  <si>
    <t>G4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</si>
  <si>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</si>
  <si>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</si>
  <si>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</si>
  <si>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</si>
  <si>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</si>
  <si>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</si>
  <si>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</si>
  <si>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</si>
  <si>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</si>
  <si>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</si>
  <si>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</si>
  <si>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K4</t>
  </si>
  <si>
    <t>PL7</t>
  </si>
  <si>
    <t>PL8</t>
  </si>
  <si>
    <t>PL9</t>
  </si>
  <si>
    <t>PL10</t>
  </si>
  <si>
    <t>PL11</t>
  </si>
  <si>
    <t>PL12</t>
  </si>
  <si>
    <t>PL13</t>
  </si>
  <si>
    <t>PL14</t>
  </si>
  <si>
    <t>PL15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</si>
  <si>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</si>
  <si>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</si>
  <si>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</si>
  <si>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</si>
  <si>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</si>
  <si>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</si>
  <si>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</si>
  <si>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</si>
  <si>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</si>
  <si>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</si>
  <si>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</si>
  <si>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PLEŠIVÁ SPOLU</t>
  </si>
  <si>
    <t>ÚPN OBCE ZÁZRIVÁ  - NÁVRH</t>
  </si>
  <si>
    <t>REG.PR.</t>
  </si>
  <si>
    <t>Tab. č.A18  Počet domov a ich rozdelenie podľa účelu</t>
  </si>
  <si>
    <t>Tab. č.19  Počet objektov a ich rozdelenie podľa účelu</t>
  </si>
  <si>
    <t xml:space="preserve">Tab. č.A17 Počet domov a bytov </t>
  </si>
  <si>
    <t xml:space="preserve"> súvislosť s počtom obyvateľov (Návrh ÚPN-O Zázrivá)</t>
  </si>
  <si>
    <t>Blok</t>
  </si>
  <si>
    <t>Počet</t>
  </si>
  <si>
    <t>Spolu</t>
  </si>
  <si>
    <t>Počet obyvateľov</t>
  </si>
  <si>
    <t>Existujúce</t>
  </si>
  <si>
    <t>Návrh</t>
  </si>
  <si>
    <t>Domy</t>
  </si>
  <si>
    <t>Ostat.</t>
  </si>
  <si>
    <t>Byty</t>
  </si>
  <si>
    <t>Exist.</t>
  </si>
  <si>
    <t>návrh</t>
  </si>
  <si>
    <t>Tab. č. 16 Prehľad existujúcich stavebných objektov (NÁVRH ÚPN OBCE ZÁZRIVÁ )</t>
  </si>
  <si>
    <t>z toho</t>
  </si>
  <si>
    <t>STAVBY SPOLU</t>
  </si>
  <si>
    <t>OBČ. VYBAVENOSŤ</t>
  </si>
  <si>
    <t>RODINNÉ DOMY</t>
  </si>
  <si>
    <t>PČ</t>
  </si>
  <si>
    <t>REG.    PRIESTOR</t>
  </si>
  <si>
    <t>OZNAČ.  REG.   PRIEST.</t>
  </si>
  <si>
    <t>POPIS NEZASTAVATEĽNEJ PLOCHY</t>
  </si>
  <si>
    <t>P</t>
  </si>
  <si>
    <t>P N1</t>
  </si>
  <si>
    <t>OCHRANNÉ PÁSMO POZDĹŽ  POTOKA - PETROVSKÝ POTOK</t>
  </si>
  <si>
    <t>P N2</t>
  </si>
  <si>
    <t>OCHRANNÉ PÁSMO POZDĹŽ ELEKTRICKEJ VEDENIE VN</t>
  </si>
  <si>
    <t>P N3</t>
  </si>
  <si>
    <t>OCHRANNÉ PÁSMO CESTY II/583</t>
  </si>
  <si>
    <t>DO</t>
  </si>
  <si>
    <t>DO N1</t>
  </si>
  <si>
    <t>OCHRANNÉ PÁSMO POZDĹŽ  POTOKA - DOLINSKÝ POTOK</t>
  </si>
  <si>
    <t>DO N2</t>
  </si>
  <si>
    <t>DO N3</t>
  </si>
  <si>
    <t xml:space="preserve">OCHRANNÉ PÁSMO POZDĹŽ VVTL PLYNOVODU </t>
  </si>
  <si>
    <t>R</t>
  </si>
  <si>
    <t>R N1</t>
  </si>
  <si>
    <t>OCHRANNÉ PÁSMO POZDĹŽ POTOKA RÁZTOKY</t>
  </si>
  <si>
    <t>R N2</t>
  </si>
  <si>
    <t>R N3</t>
  </si>
  <si>
    <t>PLOCHY URČENÉ NA ROZŠÍRENIE ŠPORTOVÝCH PLÔCH</t>
  </si>
  <si>
    <t>G</t>
  </si>
  <si>
    <t>G N1</t>
  </si>
  <si>
    <t>H</t>
  </si>
  <si>
    <t>H N1</t>
  </si>
  <si>
    <t>OCHRANNÉ PÁSMO POZDĹŽ  POTOKA - HAVRANSKÝ POTOK</t>
  </si>
  <si>
    <t>H N2</t>
  </si>
  <si>
    <t>KZ</t>
  </si>
  <si>
    <t>KZ N1</t>
  </si>
  <si>
    <t>OCHRANNÉ PÁSMO POZDĹŽ  POTOKA - KOZINSKÝ POTOK</t>
  </si>
  <si>
    <t>KZ N2</t>
  </si>
  <si>
    <t>KZ N3</t>
  </si>
  <si>
    <t>PL</t>
  </si>
  <si>
    <t>PL N1</t>
  </si>
  <si>
    <t>OCHRANNÉ PÁSMO POZDĹŽ  POTOKA - PLEŠIVSKÝ POTOK</t>
  </si>
  <si>
    <t>PL N2</t>
  </si>
  <si>
    <t xml:space="preserve">PL N3 </t>
  </si>
  <si>
    <t>PL N4</t>
  </si>
  <si>
    <t>IZOLAČNÁ ZELEŇ OKOLO DRUŽSTVA</t>
  </si>
  <si>
    <t>U</t>
  </si>
  <si>
    <t>U N1</t>
  </si>
  <si>
    <t>OCHRANNÉ PÁSMO POZDĹŽ  POTOKA - ZÁZRIVSKÝ POTOK</t>
  </si>
  <si>
    <t>U N2</t>
  </si>
  <si>
    <t>U N3</t>
  </si>
  <si>
    <t>U N4</t>
  </si>
  <si>
    <t>U N5</t>
  </si>
  <si>
    <t>PLOCHY URČENÉ NA ROZŠÍRENIE CINTORÍNA</t>
  </si>
  <si>
    <t>U N6</t>
  </si>
  <si>
    <t>IZOLAČNÁ ZELEŇ OKOLO CINTORÍNA</t>
  </si>
</sst>
</file>

<file path=xl/styles.xml><?xml version="1.0" encoding="utf-8"?>
<styleSheet xmlns="http://schemas.openxmlformats.org/spreadsheetml/2006/main">
  <numFmts count="4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_ ;\-0\ "/>
    <numFmt numFmtId="169" formatCode="0.000"/>
    <numFmt numFmtId="170" formatCode="_-* #,##0.0\ _S_k_-;\-* #,##0.0\ _S_k_-;_-* &quot;-&quot;??\ _S_k_-;_-@_-"/>
    <numFmt numFmtId="171" formatCode="_-* #,##0\ _S_k_-;\-* #,##0\ _S_k_-;_-* &quot;-&quot;??\ _S_k_-;_-@_-"/>
    <numFmt numFmtId="172" formatCode="0.0000"/>
    <numFmt numFmtId="173" formatCode="0.000000"/>
    <numFmt numFmtId="174" formatCode="0.00000"/>
    <numFmt numFmtId="175" formatCode="0.0000000"/>
    <numFmt numFmtId="176" formatCode="0.00000000"/>
    <numFmt numFmtId="177" formatCode="&quot;Sk&quot;#,##0_);\(&quot;Sk&quot;#,##0\)"/>
    <numFmt numFmtId="178" formatCode="&quot;Sk&quot;#,##0_);[Red]\(&quot;Sk&quot;#,##0\)"/>
    <numFmt numFmtId="179" formatCode="&quot;Sk&quot;#,##0.00_);\(&quot;Sk&quot;#,##0.00\)"/>
    <numFmt numFmtId="180" formatCode="&quot;Sk&quot;#,##0.00_);[Red]\(&quot;Sk&quot;#,##0.00\)"/>
    <numFmt numFmtId="181" formatCode="_(&quot;Sk&quot;* #,##0_);_(&quot;Sk&quot;* \(#,##0\);_(&quot;Sk&quot;* &quot;-&quot;_);_(@_)"/>
    <numFmt numFmtId="182" formatCode="_(* #,##0_);_(* \(#,##0\);_(* &quot;-&quot;_);_(@_)"/>
    <numFmt numFmtId="183" formatCode="_(&quot;Sk&quot;* #,##0.00_);_(&quot;Sk&quot;* \(#,##0.00\);_(&quot;Sk&quot;* &quot;-&quot;??_);_(@_)"/>
    <numFmt numFmtId="184" formatCode="_(* #,##0.00_);_(* \(#,##0.00\);_(* &quot;-&quot;??_);_(@_)"/>
    <numFmt numFmtId="185" formatCode="000\ 00"/>
    <numFmt numFmtId="186" formatCode="#,##0.0000000"/>
    <numFmt numFmtId="187" formatCode="#,##0.0000"/>
    <numFmt numFmtId="188" formatCode="#,##0.0"/>
    <numFmt numFmtId="189" formatCode="#,##0.000"/>
    <numFmt numFmtId="190" formatCode="#,##0.00000"/>
    <numFmt numFmtId="191" formatCode="#,##0.000000"/>
    <numFmt numFmtId="192" formatCode="#,##0.00000000"/>
    <numFmt numFmtId="193" formatCode="#,##0.0000\ &quot;Sk&quot;"/>
    <numFmt numFmtId="194" formatCode="#,##0.000000000"/>
    <numFmt numFmtId="195" formatCode="#,##0.0000000000"/>
    <numFmt numFmtId="196" formatCode="#,##0.00000000000"/>
    <numFmt numFmtId="197" formatCode="#,##0.000000000000"/>
  </numFmts>
  <fonts count="8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8" xfId="0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1" fontId="0" fillId="0" borderId="1" xfId="0" applyNumberFormat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" fillId="0" borderId="9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9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1" fontId="1" fillId="0" borderId="3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>
      <alignment wrapText="1"/>
    </xf>
    <xf numFmtId="1" fontId="1" fillId="0" borderId="3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" fillId="3" borderId="9" xfId="0" applyNumberFormat="1" applyFont="1" applyFill="1" applyBorder="1" applyAlignment="1">
      <alignment/>
    </xf>
    <xf numFmtId="1" fontId="1" fillId="3" borderId="10" xfId="0" applyNumberFormat="1" applyFont="1" applyFill="1" applyBorder="1" applyAlignment="1">
      <alignment/>
    </xf>
    <xf numFmtId="1" fontId="1" fillId="3" borderId="1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" fontId="1" fillId="0" borderId="23" xfId="0" applyNumberFormat="1" applyFont="1" applyBorder="1" applyAlignment="1">
      <alignment/>
    </xf>
    <xf numFmtId="0" fontId="0" fillId="0" borderId="0" xfId="0" applyFon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2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1" fontId="4" fillId="0" borderId="3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1" fontId="4" fillId="0" borderId="1" xfId="0" applyNumberFormat="1" applyFont="1" applyFill="1" applyBorder="1" applyAlignment="1">
      <alignment vertical="justify"/>
    </xf>
    <xf numFmtId="1" fontId="4" fillId="0" borderId="14" xfId="0" applyNumberFormat="1" applyFont="1" applyFill="1" applyBorder="1" applyAlignment="1">
      <alignment vertical="justify"/>
    </xf>
    <xf numFmtId="1" fontId="4" fillId="0" borderId="26" xfId="0" applyNumberFormat="1" applyFont="1" applyFill="1" applyBorder="1" applyAlignment="1">
      <alignment vertical="justify"/>
    </xf>
    <xf numFmtId="2" fontId="4" fillId="0" borderId="0" xfId="0" applyNumberFormat="1" applyFont="1" applyFill="1" applyAlignment="1">
      <alignment vertical="justify"/>
    </xf>
    <xf numFmtId="0" fontId="4" fillId="0" borderId="0" xfId="0" applyFont="1" applyFill="1" applyAlignment="1">
      <alignment vertical="justify"/>
    </xf>
    <xf numFmtId="1" fontId="4" fillId="0" borderId="1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4" fillId="0" borderId="2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4" fillId="0" borderId="8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3" xfId="0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187" fontId="7" fillId="0" borderId="1" xfId="0" applyNumberFormat="1" applyFont="1" applyFill="1" applyBorder="1" applyAlignment="1">
      <alignment vertical="top"/>
    </xf>
    <xf numFmtId="0" fontId="7" fillId="0" borderId="1" xfId="0" applyNumberFormat="1" applyFont="1" applyFill="1" applyBorder="1" applyAlignment="1">
      <alignment vertical="top"/>
    </xf>
    <xf numFmtId="3" fontId="7" fillId="0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1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0" fillId="0" borderId="0" xfId="0" applyAlignment="1">
      <alignment/>
    </xf>
    <xf numFmtId="0" fontId="2" fillId="0" borderId="2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2" fillId="0" borderId="3" xfId="0" applyFont="1" applyBorder="1" applyAlignment="1">
      <alignment/>
    </xf>
    <xf numFmtId="0" fontId="2" fillId="0" borderId="25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7" xfId="0" applyFont="1" applyBorder="1" applyAlignment="1">
      <alignment/>
    </xf>
    <xf numFmtId="0" fontId="0" fillId="0" borderId="32" xfId="0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" fontId="7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7" fillId="0" borderId="1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workbookViewId="0" topLeftCell="A1">
      <selection activeCell="I27" sqref="I27"/>
    </sheetView>
  </sheetViews>
  <sheetFormatPr defaultColWidth="9.00390625" defaultRowHeight="12.75"/>
  <cols>
    <col min="1" max="1" width="10.75390625" style="0" customWidth="1"/>
    <col min="2" max="19" width="8.75390625" style="0" customWidth="1"/>
  </cols>
  <sheetData>
    <row r="1" spans="1:19" ht="12.75">
      <c r="A1" s="164" t="s">
        <v>20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ht="12.75">
      <c r="A2" s="164" t="s">
        <v>148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ht="13.5" thickBot="1"/>
    <row r="4" spans="1:21" ht="19.5" customHeight="1" thickBot="1">
      <c r="A4" s="8" t="s">
        <v>22</v>
      </c>
      <c r="B4" s="4"/>
      <c r="C4" s="7" t="s">
        <v>14</v>
      </c>
      <c r="D4" s="7"/>
      <c r="E4" s="4" t="s">
        <v>18</v>
      </c>
      <c r="F4" s="7"/>
      <c r="G4" s="7"/>
      <c r="H4" s="4"/>
      <c r="I4" s="7" t="s">
        <v>12</v>
      </c>
      <c r="J4" s="7"/>
      <c r="K4" s="4" t="s">
        <v>17</v>
      </c>
      <c r="L4" s="7"/>
      <c r="M4" s="5"/>
      <c r="N4" s="7"/>
      <c r="O4" s="7" t="s">
        <v>10</v>
      </c>
      <c r="P4" s="5"/>
      <c r="Q4" s="4"/>
      <c r="R4" s="7" t="s">
        <v>11</v>
      </c>
      <c r="S4" s="5"/>
      <c r="U4" s="6"/>
    </row>
    <row r="5" spans="1:21" ht="19.5" customHeight="1">
      <c r="A5" s="1"/>
      <c r="B5" s="3" t="s">
        <v>19</v>
      </c>
      <c r="C5" s="3" t="s">
        <v>15</v>
      </c>
      <c r="D5" s="3" t="s">
        <v>16</v>
      </c>
      <c r="E5" s="3" t="s">
        <v>19</v>
      </c>
      <c r="F5" s="3" t="s">
        <v>15</v>
      </c>
      <c r="G5" s="3" t="s">
        <v>16</v>
      </c>
      <c r="H5" s="3" t="s">
        <v>19</v>
      </c>
      <c r="I5" s="3" t="s">
        <v>15</v>
      </c>
      <c r="J5" s="3" t="s">
        <v>16</v>
      </c>
      <c r="K5" s="3" t="s">
        <v>19</v>
      </c>
      <c r="L5" s="3" t="s">
        <v>15</v>
      </c>
      <c r="M5" s="3" t="s">
        <v>16</v>
      </c>
      <c r="N5" s="3" t="s">
        <v>19</v>
      </c>
      <c r="O5" s="3" t="s">
        <v>15</v>
      </c>
      <c r="P5" s="3" t="s">
        <v>16</v>
      </c>
      <c r="Q5" s="3" t="s">
        <v>19</v>
      </c>
      <c r="R5" s="3" t="s">
        <v>15</v>
      </c>
      <c r="S5" s="3" t="s">
        <v>16</v>
      </c>
      <c r="U5" s="6"/>
    </row>
    <row r="6" spans="1:21" ht="19.5" customHeight="1">
      <c r="A6" s="3" t="s">
        <v>0</v>
      </c>
      <c r="B6" s="3">
        <v>97</v>
      </c>
      <c r="C6" s="3">
        <v>4</v>
      </c>
      <c r="D6" s="3">
        <f aca="true" t="shared" si="0" ref="D6:D16">SUM(B6:C6)</f>
        <v>101</v>
      </c>
      <c r="E6" s="3">
        <v>60</v>
      </c>
      <c r="F6" s="3">
        <v>2</v>
      </c>
      <c r="G6" s="3">
        <f aca="true" t="shared" si="1" ref="G6:G16">SUM(E6:F6)</f>
        <v>62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f>SUM(K6,L6)</f>
        <v>1</v>
      </c>
      <c r="N6" s="3">
        <v>25</v>
      </c>
      <c r="O6" s="3">
        <v>1</v>
      </c>
      <c r="P6" s="1">
        <f aca="true" t="shared" si="2" ref="P6:P16">SUM(N6:O6)</f>
        <v>26</v>
      </c>
      <c r="Q6" s="1">
        <v>1</v>
      </c>
      <c r="R6" s="1">
        <v>1</v>
      </c>
      <c r="S6" s="1">
        <f>SUM(Q6:R6)</f>
        <v>2</v>
      </c>
      <c r="U6" s="6"/>
    </row>
    <row r="7" spans="1:21" ht="19.5" customHeight="1">
      <c r="A7" s="1" t="s">
        <v>1</v>
      </c>
      <c r="B7" s="1">
        <v>60</v>
      </c>
      <c r="C7" s="1">
        <v>10</v>
      </c>
      <c r="D7" s="1">
        <f t="shared" si="0"/>
        <v>70</v>
      </c>
      <c r="E7" s="1">
        <v>37</v>
      </c>
      <c r="F7" s="1">
        <v>6</v>
      </c>
      <c r="G7" s="1">
        <f t="shared" si="1"/>
        <v>43</v>
      </c>
      <c r="H7" s="1">
        <v>0</v>
      </c>
      <c r="I7" s="1">
        <v>0</v>
      </c>
      <c r="J7" s="1">
        <v>0</v>
      </c>
      <c r="K7" s="1">
        <v>1</v>
      </c>
      <c r="L7" s="1">
        <v>1</v>
      </c>
      <c r="M7" s="1">
        <f>SUM(K7:L7)</f>
        <v>2</v>
      </c>
      <c r="N7" s="1">
        <v>22</v>
      </c>
      <c r="O7" s="1">
        <v>3</v>
      </c>
      <c r="P7" s="1">
        <f t="shared" si="2"/>
        <v>25</v>
      </c>
      <c r="Q7" s="1">
        <v>0</v>
      </c>
      <c r="R7" s="1">
        <v>0</v>
      </c>
      <c r="S7" s="1">
        <v>0</v>
      </c>
      <c r="U7" s="6"/>
    </row>
    <row r="8" spans="1:21" ht="19.5" customHeight="1">
      <c r="A8" s="1" t="s">
        <v>2</v>
      </c>
      <c r="B8" s="1">
        <v>38</v>
      </c>
      <c r="C8" s="1">
        <v>3</v>
      </c>
      <c r="D8" s="1">
        <f t="shared" si="0"/>
        <v>41</v>
      </c>
      <c r="E8" s="1">
        <v>21</v>
      </c>
      <c r="F8" s="1">
        <v>0</v>
      </c>
      <c r="G8" s="1">
        <f t="shared" si="1"/>
        <v>21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1</v>
      </c>
      <c r="N8" s="1">
        <v>17</v>
      </c>
      <c r="O8" s="1">
        <v>2</v>
      </c>
      <c r="P8" s="1">
        <f t="shared" si="2"/>
        <v>19</v>
      </c>
      <c r="Q8" s="1">
        <v>0</v>
      </c>
      <c r="R8" s="1">
        <v>0</v>
      </c>
      <c r="S8" s="1">
        <v>0</v>
      </c>
      <c r="U8" s="6"/>
    </row>
    <row r="9" spans="1:21" ht="19.5" customHeight="1">
      <c r="A9" s="1" t="s">
        <v>3</v>
      </c>
      <c r="B9" s="1">
        <v>143</v>
      </c>
      <c r="C9" s="1">
        <v>223</v>
      </c>
      <c r="D9" s="1">
        <f t="shared" si="0"/>
        <v>366</v>
      </c>
      <c r="E9" s="1">
        <v>100</v>
      </c>
      <c r="F9" s="1">
        <v>215</v>
      </c>
      <c r="G9" s="1">
        <f t="shared" si="1"/>
        <v>315</v>
      </c>
      <c r="H9" s="1">
        <v>0</v>
      </c>
      <c r="I9" s="1">
        <v>0</v>
      </c>
      <c r="J9" s="1">
        <v>0</v>
      </c>
      <c r="K9" s="1">
        <v>1</v>
      </c>
      <c r="L9" s="1">
        <v>1</v>
      </c>
      <c r="M9" s="1">
        <f>SUM(K9:L9)</f>
        <v>2</v>
      </c>
      <c r="N9" s="1">
        <v>41</v>
      </c>
      <c r="O9" s="1">
        <v>7</v>
      </c>
      <c r="P9" s="1">
        <f t="shared" si="2"/>
        <v>48</v>
      </c>
      <c r="Q9" s="1">
        <v>1</v>
      </c>
      <c r="R9" s="1">
        <v>0</v>
      </c>
      <c r="S9" s="1">
        <f>SUM(Q9:R9)</f>
        <v>1</v>
      </c>
      <c r="U9" s="6"/>
    </row>
    <row r="10" spans="1:21" ht="19.5" customHeight="1">
      <c r="A10" s="1" t="s">
        <v>4</v>
      </c>
      <c r="B10" s="1">
        <v>97</v>
      </c>
      <c r="C10" s="1">
        <v>32</v>
      </c>
      <c r="D10" s="1">
        <f t="shared" si="0"/>
        <v>129</v>
      </c>
      <c r="E10" s="1">
        <v>59</v>
      </c>
      <c r="F10" s="1">
        <v>17</v>
      </c>
      <c r="G10" s="1">
        <f t="shared" si="1"/>
        <v>76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f>SUM(K10:L10)</f>
        <v>1</v>
      </c>
      <c r="N10" s="1">
        <v>37</v>
      </c>
      <c r="O10" s="1">
        <v>15</v>
      </c>
      <c r="P10" s="1">
        <f t="shared" si="2"/>
        <v>52</v>
      </c>
      <c r="Q10" s="1">
        <v>0</v>
      </c>
      <c r="R10" s="1">
        <v>0</v>
      </c>
      <c r="S10" s="1">
        <v>0</v>
      </c>
      <c r="U10" s="6"/>
    </row>
    <row r="11" spans="1:21" ht="19.5" customHeight="1">
      <c r="A11" s="1" t="s">
        <v>5</v>
      </c>
      <c r="B11" s="1">
        <v>48</v>
      </c>
      <c r="C11" s="1">
        <v>8</v>
      </c>
      <c r="D11" s="1">
        <f t="shared" si="0"/>
        <v>56</v>
      </c>
      <c r="E11" s="1">
        <v>27</v>
      </c>
      <c r="F11" s="1">
        <v>0</v>
      </c>
      <c r="G11" s="1">
        <f t="shared" si="1"/>
        <v>27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21</v>
      </c>
      <c r="O11" s="1">
        <v>8</v>
      </c>
      <c r="P11" s="1">
        <f t="shared" si="2"/>
        <v>29</v>
      </c>
      <c r="Q11" s="1">
        <v>0</v>
      </c>
      <c r="R11" s="1">
        <v>0</v>
      </c>
      <c r="S11" s="1">
        <v>0</v>
      </c>
      <c r="U11" s="6"/>
    </row>
    <row r="12" spans="1:21" ht="19.5" customHeight="1">
      <c r="A12" s="1" t="s">
        <v>6</v>
      </c>
      <c r="B12" s="1">
        <v>66</v>
      </c>
      <c r="C12" s="1">
        <v>3</v>
      </c>
      <c r="D12" s="1">
        <f t="shared" si="0"/>
        <v>69</v>
      </c>
      <c r="E12" s="1">
        <v>45</v>
      </c>
      <c r="F12" s="1">
        <v>3</v>
      </c>
      <c r="G12" s="1">
        <f t="shared" si="1"/>
        <v>48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21</v>
      </c>
      <c r="O12" s="1">
        <v>0</v>
      </c>
      <c r="P12" s="1">
        <f t="shared" si="2"/>
        <v>21</v>
      </c>
      <c r="Q12" s="1">
        <v>0</v>
      </c>
      <c r="R12" s="1">
        <v>0</v>
      </c>
      <c r="S12" s="1">
        <v>0</v>
      </c>
      <c r="U12" s="6"/>
    </row>
    <row r="13" spans="1:21" ht="19.5" customHeight="1">
      <c r="A13" s="1" t="s">
        <v>7</v>
      </c>
      <c r="B13" s="1">
        <v>147</v>
      </c>
      <c r="C13" s="1">
        <v>28</v>
      </c>
      <c r="D13" s="1">
        <f t="shared" si="0"/>
        <v>175</v>
      </c>
      <c r="E13" s="1">
        <v>105</v>
      </c>
      <c r="F13" s="1">
        <v>12</v>
      </c>
      <c r="G13" s="1">
        <f t="shared" si="1"/>
        <v>117</v>
      </c>
      <c r="H13" s="1">
        <v>0</v>
      </c>
      <c r="I13" s="1">
        <v>0</v>
      </c>
      <c r="J13" s="1">
        <v>0</v>
      </c>
      <c r="K13" s="1">
        <v>2</v>
      </c>
      <c r="L13" s="1">
        <v>2</v>
      </c>
      <c r="M13" s="1">
        <f>SUM(K13:L13)</f>
        <v>4</v>
      </c>
      <c r="N13" s="1">
        <v>39</v>
      </c>
      <c r="O13" s="1">
        <v>14</v>
      </c>
      <c r="P13" s="1">
        <f t="shared" si="2"/>
        <v>53</v>
      </c>
      <c r="Q13" s="1">
        <v>1</v>
      </c>
      <c r="R13" s="1">
        <v>0</v>
      </c>
      <c r="S13" s="1">
        <f>SUM(Q13,R13)</f>
        <v>1</v>
      </c>
      <c r="U13" s="6"/>
    </row>
    <row r="14" spans="1:21" ht="19.5" customHeight="1">
      <c r="A14" s="1" t="s">
        <v>8</v>
      </c>
      <c r="B14" s="1">
        <v>92</v>
      </c>
      <c r="C14" s="1">
        <v>13</v>
      </c>
      <c r="D14" s="1">
        <f t="shared" si="0"/>
        <v>105</v>
      </c>
      <c r="E14" s="1">
        <v>57</v>
      </c>
      <c r="F14" s="1">
        <v>3</v>
      </c>
      <c r="G14" s="1">
        <f t="shared" si="1"/>
        <v>60</v>
      </c>
      <c r="H14" s="1">
        <v>0</v>
      </c>
      <c r="I14" s="1">
        <v>0</v>
      </c>
      <c r="J14" s="1">
        <v>0</v>
      </c>
      <c r="K14" s="1">
        <v>2</v>
      </c>
      <c r="L14" s="1">
        <v>0</v>
      </c>
      <c r="M14" s="1">
        <f>SUM(K14:L14)</f>
        <v>2</v>
      </c>
      <c r="N14" s="1">
        <v>33</v>
      </c>
      <c r="O14" s="1">
        <v>10</v>
      </c>
      <c r="P14" s="1">
        <f t="shared" si="2"/>
        <v>43</v>
      </c>
      <c r="Q14" s="1">
        <v>0</v>
      </c>
      <c r="R14" s="1">
        <v>0</v>
      </c>
      <c r="S14" s="1">
        <v>0</v>
      </c>
      <c r="U14" s="6"/>
    </row>
    <row r="15" spans="1:21" ht="19.5" customHeight="1">
      <c r="A15" s="1" t="s">
        <v>9</v>
      </c>
      <c r="B15" s="1">
        <v>103</v>
      </c>
      <c r="C15" s="1">
        <v>30</v>
      </c>
      <c r="D15" s="1">
        <f t="shared" si="0"/>
        <v>133</v>
      </c>
      <c r="E15" s="1">
        <v>67</v>
      </c>
      <c r="F15" s="1">
        <v>12</v>
      </c>
      <c r="G15" s="1">
        <f t="shared" si="1"/>
        <v>79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>
        <f>SUM(K15:L15)</f>
        <v>2</v>
      </c>
      <c r="N15" s="1">
        <v>35</v>
      </c>
      <c r="O15" s="1">
        <v>17</v>
      </c>
      <c r="P15" s="1">
        <f t="shared" si="2"/>
        <v>52</v>
      </c>
      <c r="Q15" s="1">
        <v>0</v>
      </c>
      <c r="R15" s="1">
        <v>0</v>
      </c>
      <c r="S15" s="1">
        <v>0</v>
      </c>
      <c r="U15" s="6"/>
    </row>
    <row r="16" spans="1:21" ht="19.5" customHeight="1" thickBot="1">
      <c r="A16" s="2" t="s">
        <v>13</v>
      </c>
      <c r="B16" s="2">
        <v>384</v>
      </c>
      <c r="C16" s="2">
        <v>128</v>
      </c>
      <c r="D16" s="2">
        <f t="shared" si="0"/>
        <v>512</v>
      </c>
      <c r="E16" s="2">
        <v>300</v>
      </c>
      <c r="F16" s="2">
        <v>90</v>
      </c>
      <c r="G16" s="2">
        <f t="shared" si="1"/>
        <v>390</v>
      </c>
      <c r="H16" s="2">
        <v>6</v>
      </c>
      <c r="I16" s="2">
        <v>2</v>
      </c>
      <c r="J16" s="2">
        <v>8</v>
      </c>
      <c r="K16" s="2">
        <v>25</v>
      </c>
      <c r="L16" s="2">
        <v>6</v>
      </c>
      <c r="M16" s="2">
        <f>SUM(K16:L16)</f>
        <v>31</v>
      </c>
      <c r="N16" s="2">
        <v>50</v>
      </c>
      <c r="O16" s="2">
        <v>29</v>
      </c>
      <c r="P16" s="2">
        <f t="shared" si="2"/>
        <v>79</v>
      </c>
      <c r="Q16" s="2">
        <v>3</v>
      </c>
      <c r="R16" s="2">
        <v>1</v>
      </c>
      <c r="S16" s="2">
        <f>SUM(Q16:R16)</f>
        <v>4</v>
      </c>
      <c r="U16" s="6"/>
    </row>
    <row r="17" spans="1:48" s="13" customFormat="1" ht="19.5" customHeight="1" thickBot="1">
      <c r="A17" s="9" t="s">
        <v>16</v>
      </c>
      <c r="B17" s="10">
        <f aca="true" t="shared" si="3" ref="B17:H17">SUM(B6:B16)</f>
        <v>1275</v>
      </c>
      <c r="C17" s="10">
        <f t="shared" si="3"/>
        <v>482</v>
      </c>
      <c r="D17" s="10">
        <f t="shared" si="3"/>
        <v>1757</v>
      </c>
      <c r="E17" s="11">
        <f t="shared" si="3"/>
        <v>878</v>
      </c>
      <c r="F17" s="12">
        <f t="shared" si="3"/>
        <v>360</v>
      </c>
      <c r="G17" s="12">
        <f t="shared" si="3"/>
        <v>1238</v>
      </c>
      <c r="H17" s="10">
        <f t="shared" si="3"/>
        <v>6</v>
      </c>
      <c r="I17" s="10">
        <v>2</v>
      </c>
      <c r="J17" s="10">
        <v>8</v>
      </c>
      <c r="K17" s="10">
        <f aca="true" t="shared" si="4" ref="K17:S17">SUM(K6:K16)</f>
        <v>34</v>
      </c>
      <c r="L17" s="10">
        <f t="shared" si="4"/>
        <v>12</v>
      </c>
      <c r="M17" s="10">
        <f t="shared" si="4"/>
        <v>46</v>
      </c>
      <c r="N17" s="10">
        <f t="shared" si="4"/>
        <v>341</v>
      </c>
      <c r="O17" s="10">
        <f>SUM(O6:O16)</f>
        <v>106</v>
      </c>
      <c r="P17" s="10">
        <f>SUM(P6:P16)</f>
        <v>447</v>
      </c>
      <c r="Q17" s="10">
        <f t="shared" si="4"/>
        <v>6</v>
      </c>
      <c r="R17" s="10">
        <f t="shared" si="4"/>
        <v>2</v>
      </c>
      <c r="S17" s="10">
        <f t="shared" si="4"/>
        <v>8</v>
      </c>
      <c r="T17" s="14"/>
      <c r="U17" s="15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</sheetData>
  <mergeCells count="2">
    <mergeCell ref="A2:S2"/>
    <mergeCell ref="A1:S1"/>
  </mergeCells>
  <printOptions/>
  <pageMargins left="0.75" right="0.75" top="1" bottom="1" header="0.4921259845" footer="0.4921259845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4"/>
  <sheetViews>
    <sheetView workbookViewId="0" topLeftCell="A1">
      <selection activeCell="A2" sqref="A2:S2"/>
    </sheetView>
  </sheetViews>
  <sheetFormatPr defaultColWidth="9.00390625" defaultRowHeight="12.75"/>
  <cols>
    <col min="1" max="1" width="13.375" style="0" customWidth="1"/>
    <col min="2" max="8" width="8.75390625" style="0" customWidth="1"/>
    <col min="9" max="9" width="8.875" style="0" customWidth="1"/>
    <col min="10" max="19" width="8.75390625" style="0" customWidth="1"/>
  </cols>
  <sheetData>
    <row r="1" spans="1:19" ht="12.75">
      <c r="A1" s="164" t="s">
        <v>146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ht="12.75">
      <c r="A2" s="164" t="s">
        <v>149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ht="13.5" thickBot="1"/>
    <row r="4" spans="1:19" ht="13.5" thickBot="1">
      <c r="A4" s="177" t="s">
        <v>22</v>
      </c>
      <c r="B4" s="7"/>
      <c r="C4" s="7" t="s">
        <v>14</v>
      </c>
      <c r="D4" s="7"/>
      <c r="E4" s="4" t="s">
        <v>18</v>
      </c>
      <c r="F4" s="7"/>
      <c r="G4" s="7"/>
      <c r="H4" s="4"/>
      <c r="I4" s="7" t="s">
        <v>12</v>
      </c>
      <c r="J4" s="7"/>
      <c r="K4" s="4" t="s">
        <v>17</v>
      </c>
      <c r="L4" s="7"/>
      <c r="M4" s="5"/>
      <c r="N4" s="7"/>
      <c r="O4" s="7" t="s">
        <v>10</v>
      </c>
      <c r="P4" s="5"/>
      <c r="Q4" s="4"/>
      <c r="R4" s="7" t="s">
        <v>11</v>
      </c>
      <c r="S4" s="32"/>
    </row>
    <row r="5" spans="1:19" s="20" customFormat="1" ht="13.5" thickBot="1">
      <c r="A5" s="178"/>
      <c r="B5" s="39" t="s">
        <v>19</v>
      </c>
      <c r="C5" s="40" t="s">
        <v>15</v>
      </c>
      <c r="D5" s="40" t="s">
        <v>16</v>
      </c>
      <c r="E5" s="40" t="s">
        <v>19</v>
      </c>
      <c r="F5" s="40" t="s">
        <v>15</v>
      </c>
      <c r="G5" s="40" t="s">
        <v>16</v>
      </c>
      <c r="H5" s="40" t="s">
        <v>19</v>
      </c>
      <c r="I5" s="40" t="s">
        <v>15</v>
      </c>
      <c r="J5" s="40" t="s">
        <v>16</v>
      </c>
      <c r="K5" s="40" t="s">
        <v>19</v>
      </c>
      <c r="L5" s="40" t="s">
        <v>15</v>
      </c>
      <c r="M5" s="40" t="s">
        <v>16</v>
      </c>
      <c r="N5" s="40" t="s">
        <v>19</v>
      </c>
      <c r="O5" s="40" t="s">
        <v>15</v>
      </c>
      <c r="P5" s="40" t="s">
        <v>16</v>
      </c>
      <c r="Q5" s="40" t="s">
        <v>19</v>
      </c>
      <c r="R5" s="41" t="s">
        <v>15</v>
      </c>
      <c r="S5" s="42" t="s">
        <v>16</v>
      </c>
    </row>
    <row r="6" spans="1:19" s="27" customFormat="1" ht="12.75">
      <c r="A6" s="179" t="s">
        <v>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1"/>
    </row>
    <row r="7" spans="1:19" s="27" customFormat="1" ht="12.75">
      <c r="A7" s="18" t="s">
        <v>77</v>
      </c>
      <c r="B7" s="44"/>
      <c r="C7" s="44">
        <v>1</v>
      </c>
      <c r="D7" s="44"/>
      <c r="E7" s="44"/>
      <c r="F7" s="63">
        <v>0</v>
      </c>
      <c r="G7" s="44"/>
      <c r="H7" s="44"/>
      <c r="I7" s="63">
        <v>0</v>
      </c>
      <c r="J7" s="44"/>
      <c r="K7" s="44"/>
      <c r="L7" s="63">
        <v>0</v>
      </c>
      <c r="M7" s="44"/>
      <c r="N7" s="44"/>
      <c r="O7" s="63">
        <v>1</v>
      </c>
      <c r="P7" s="44"/>
      <c r="Q7" s="44"/>
      <c r="R7" s="63">
        <v>0</v>
      </c>
      <c r="S7" s="44"/>
    </row>
    <row r="8" spans="1:19" s="27" customFormat="1" ht="12.75">
      <c r="A8" s="18" t="s">
        <v>78</v>
      </c>
      <c r="B8" s="44"/>
      <c r="C8" s="44">
        <v>1</v>
      </c>
      <c r="D8" s="44"/>
      <c r="E8" s="44"/>
      <c r="F8" s="63">
        <v>0</v>
      </c>
      <c r="G8" s="44"/>
      <c r="H8" s="44"/>
      <c r="I8" s="63">
        <v>0</v>
      </c>
      <c r="J8" s="44"/>
      <c r="K8" s="44"/>
      <c r="L8" s="63">
        <v>0</v>
      </c>
      <c r="M8" s="44"/>
      <c r="N8" s="44"/>
      <c r="O8" s="63">
        <v>0</v>
      </c>
      <c r="P8" s="44"/>
      <c r="Q8" s="44"/>
      <c r="R8" s="63">
        <v>1</v>
      </c>
      <c r="S8" s="44"/>
    </row>
    <row r="9" spans="1:19" s="27" customFormat="1" ht="12.75">
      <c r="A9" s="18" t="s">
        <v>78</v>
      </c>
      <c r="B9" s="44"/>
      <c r="C9" s="44">
        <v>1</v>
      </c>
      <c r="D9" s="44"/>
      <c r="E9" s="44"/>
      <c r="F9" s="63">
        <v>1</v>
      </c>
      <c r="G9" s="44"/>
      <c r="H9" s="44"/>
      <c r="I9" s="63">
        <v>0</v>
      </c>
      <c r="J9" s="44"/>
      <c r="K9" s="44"/>
      <c r="L9" s="63">
        <v>0</v>
      </c>
      <c r="M9" s="44"/>
      <c r="N9" s="44"/>
      <c r="O9" s="63">
        <v>0</v>
      </c>
      <c r="P9" s="44"/>
      <c r="Q9" s="44"/>
      <c r="R9" s="63">
        <v>0</v>
      </c>
      <c r="S9" s="44"/>
    </row>
    <row r="10" spans="1:19" s="27" customFormat="1" ht="12.75">
      <c r="A10" s="18" t="s">
        <v>79</v>
      </c>
      <c r="B10" s="44"/>
      <c r="C10" s="44">
        <v>1</v>
      </c>
      <c r="D10" s="44"/>
      <c r="E10" s="44"/>
      <c r="F10" s="63">
        <v>1</v>
      </c>
      <c r="G10" s="44"/>
      <c r="H10" s="44"/>
      <c r="I10" s="63">
        <v>0</v>
      </c>
      <c r="J10" s="44"/>
      <c r="K10" s="44"/>
      <c r="L10" s="63">
        <v>0</v>
      </c>
      <c r="M10" s="44"/>
      <c r="N10" s="44"/>
      <c r="O10" s="63">
        <v>0</v>
      </c>
      <c r="P10" s="44"/>
      <c r="Q10" s="44"/>
      <c r="R10" s="63">
        <v>0</v>
      </c>
      <c r="S10" s="44"/>
    </row>
    <row r="11" spans="1:19" s="26" customFormat="1" ht="13.5" thickBot="1">
      <c r="A11" s="43" t="s">
        <v>23</v>
      </c>
      <c r="B11" s="45">
        <v>97</v>
      </c>
      <c r="C11" s="45">
        <f>SUM(C7:C10)</f>
        <v>4</v>
      </c>
      <c r="D11" s="45">
        <f>SUM(B11:C11)</f>
        <v>101</v>
      </c>
      <c r="E11" s="45">
        <v>60</v>
      </c>
      <c r="F11" s="45">
        <f>SUM(F9:F10)</f>
        <v>2</v>
      </c>
      <c r="G11" s="45">
        <f>SUM(E11:F11)</f>
        <v>62</v>
      </c>
      <c r="H11" s="45">
        <v>0</v>
      </c>
      <c r="I11" s="45">
        <v>0</v>
      </c>
      <c r="J11" s="45">
        <v>0</v>
      </c>
      <c r="K11" s="45">
        <v>1</v>
      </c>
      <c r="L11" s="45">
        <v>0</v>
      </c>
      <c r="M11" s="45">
        <f>SUM(K11,L11)</f>
        <v>1</v>
      </c>
      <c r="N11" s="45">
        <v>25</v>
      </c>
      <c r="O11" s="45">
        <v>1</v>
      </c>
      <c r="P11" s="45">
        <v>26</v>
      </c>
      <c r="Q11" s="45">
        <v>1</v>
      </c>
      <c r="R11" s="45">
        <v>1</v>
      </c>
      <c r="S11" s="46">
        <f>SUM(Q11:R11)</f>
        <v>2</v>
      </c>
    </row>
    <row r="12" spans="1:19" s="20" customFormat="1" ht="12.75">
      <c r="A12" s="173" t="s">
        <v>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1:19" s="26" customFormat="1" ht="12.75">
      <c r="A13" s="18" t="s">
        <v>24</v>
      </c>
      <c r="B13" s="47"/>
      <c r="C13" s="47">
        <v>1</v>
      </c>
      <c r="D13" s="47"/>
      <c r="E13" s="47"/>
      <c r="F13" s="47">
        <v>0</v>
      </c>
      <c r="G13" s="47"/>
      <c r="H13" s="47"/>
      <c r="I13" s="47">
        <v>0</v>
      </c>
      <c r="J13" s="47"/>
      <c r="K13" s="47"/>
      <c r="L13" s="47">
        <v>1</v>
      </c>
      <c r="M13" s="47"/>
      <c r="N13" s="47"/>
      <c r="O13" s="47">
        <v>0</v>
      </c>
      <c r="P13" s="47"/>
      <c r="Q13" s="47"/>
      <c r="R13" s="47">
        <v>0</v>
      </c>
      <c r="S13" s="47"/>
    </row>
    <row r="14" spans="1:256" s="19" customFormat="1" ht="12.75">
      <c r="A14" s="18" t="s">
        <v>25</v>
      </c>
      <c r="B14" s="47"/>
      <c r="C14" s="47">
        <v>3</v>
      </c>
      <c r="D14" s="47"/>
      <c r="E14" s="47"/>
      <c r="F14" s="47">
        <v>3</v>
      </c>
      <c r="G14" s="47"/>
      <c r="H14" s="47"/>
      <c r="I14" s="47">
        <v>0</v>
      </c>
      <c r="J14" s="47"/>
      <c r="K14" s="47"/>
      <c r="L14" s="47">
        <v>0</v>
      </c>
      <c r="M14" s="47"/>
      <c r="N14" s="47"/>
      <c r="O14" s="47">
        <v>0</v>
      </c>
      <c r="P14" s="47"/>
      <c r="Q14" s="47"/>
      <c r="R14" s="47">
        <v>0</v>
      </c>
      <c r="S14" s="47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9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166" s="19" customFormat="1" ht="12.75">
      <c r="A15" s="18" t="s">
        <v>26</v>
      </c>
      <c r="B15" s="47"/>
      <c r="C15" s="47">
        <v>2</v>
      </c>
      <c r="D15" s="47"/>
      <c r="E15" s="47"/>
      <c r="F15" s="47">
        <v>2</v>
      </c>
      <c r="G15" s="47"/>
      <c r="H15" s="47"/>
      <c r="I15" s="47">
        <v>0</v>
      </c>
      <c r="J15" s="47"/>
      <c r="K15" s="47"/>
      <c r="L15" s="47">
        <v>0</v>
      </c>
      <c r="M15" s="47"/>
      <c r="N15" s="47"/>
      <c r="O15" s="47">
        <v>0</v>
      </c>
      <c r="P15" s="47"/>
      <c r="Q15" s="47"/>
      <c r="R15" s="47">
        <v>0</v>
      </c>
      <c r="S15" s="47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30"/>
    </row>
    <row r="16" spans="1:166" s="19" customFormat="1" ht="12.75">
      <c r="A16" s="18" t="s">
        <v>27</v>
      </c>
      <c r="B16" s="47"/>
      <c r="C16" s="47">
        <v>2</v>
      </c>
      <c r="D16" s="47"/>
      <c r="E16" s="47"/>
      <c r="F16" s="47">
        <v>0</v>
      </c>
      <c r="G16" s="47"/>
      <c r="H16" s="47"/>
      <c r="I16" s="47">
        <v>0</v>
      </c>
      <c r="J16" s="47"/>
      <c r="K16" s="47"/>
      <c r="L16" s="47">
        <v>0</v>
      </c>
      <c r="M16" s="47"/>
      <c r="N16" s="47"/>
      <c r="O16" s="47">
        <v>2</v>
      </c>
      <c r="P16" s="47"/>
      <c r="Q16" s="47"/>
      <c r="R16" s="47">
        <v>0</v>
      </c>
      <c r="S16" s="47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30"/>
    </row>
    <row r="17" spans="1:166" s="19" customFormat="1" ht="12.75">
      <c r="A17" s="35" t="s">
        <v>28</v>
      </c>
      <c r="B17" s="48"/>
      <c r="C17" s="48">
        <v>1</v>
      </c>
      <c r="D17" s="48"/>
      <c r="E17" s="48"/>
      <c r="F17" s="48">
        <v>0</v>
      </c>
      <c r="G17" s="48"/>
      <c r="H17" s="48"/>
      <c r="I17" s="48">
        <v>0</v>
      </c>
      <c r="J17" s="48"/>
      <c r="K17" s="48"/>
      <c r="L17" s="48">
        <v>0</v>
      </c>
      <c r="M17" s="48"/>
      <c r="N17" s="48"/>
      <c r="O17" s="48">
        <v>1</v>
      </c>
      <c r="P17" s="48"/>
      <c r="Q17" s="48"/>
      <c r="R17" s="48">
        <v>0</v>
      </c>
      <c r="S17" s="48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30"/>
    </row>
    <row r="18" spans="1:166" s="19" customFormat="1" ht="13.5" thickBot="1">
      <c r="A18" s="64" t="s">
        <v>28</v>
      </c>
      <c r="B18" s="65"/>
      <c r="C18" s="65">
        <v>1</v>
      </c>
      <c r="D18" s="65"/>
      <c r="E18" s="65"/>
      <c r="F18" s="65">
        <v>1</v>
      </c>
      <c r="G18" s="65"/>
      <c r="H18" s="65"/>
      <c r="I18" s="65">
        <v>0</v>
      </c>
      <c r="J18" s="65"/>
      <c r="K18" s="65"/>
      <c r="L18" s="65">
        <v>0</v>
      </c>
      <c r="M18" s="65"/>
      <c r="N18" s="65"/>
      <c r="O18" s="65">
        <v>0</v>
      </c>
      <c r="P18" s="65"/>
      <c r="Q18" s="65"/>
      <c r="R18" s="65">
        <v>0</v>
      </c>
      <c r="S18" s="6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30"/>
    </row>
    <row r="19" spans="1:166" s="17" customFormat="1" ht="13.5" thickBot="1">
      <c r="A19" s="34" t="s">
        <v>29</v>
      </c>
      <c r="B19" s="49">
        <v>60</v>
      </c>
      <c r="C19" s="49">
        <f>SUM(C13:C18)</f>
        <v>10</v>
      </c>
      <c r="D19" s="49">
        <f>SUM(B19:C19)</f>
        <v>70</v>
      </c>
      <c r="E19" s="49">
        <v>37</v>
      </c>
      <c r="F19" s="49">
        <f>SUM(F13:F18)</f>
        <v>6</v>
      </c>
      <c r="G19" s="49">
        <f>SUM(E19:F19)</f>
        <v>43</v>
      </c>
      <c r="H19" s="49">
        <v>0</v>
      </c>
      <c r="I19" s="49">
        <v>0</v>
      </c>
      <c r="J19" s="49">
        <v>0</v>
      </c>
      <c r="K19" s="49">
        <v>1</v>
      </c>
      <c r="L19" s="49">
        <f>SUM(L13:L18)</f>
        <v>1</v>
      </c>
      <c r="M19" s="49">
        <f>SUM(K19:L19)</f>
        <v>2</v>
      </c>
      <c r="N19" s="49">
        <v>22</v>
      </c>
      <c r="O19" s="49">
        <f>SUM(O13:O18)</f>
        <v>3</v>
      </c>
      <c r="P19" s="49">
        <f>SUM(N19:O19)</f>
        <v>25</v>
      </c>
      <c r="Q19" s="49">
        <v>0</v>
      </c>
      <c r="R19" s="49">
        <v>0</v>
      </c>
      <c r="S19" s="50">
        <v>0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31"/>
    </row>
    <row r="20" spans="1:19" s="20" customFormat="1" ht="12.75">
      <c r="A20" s="173" t="s">
        <v>2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</row>
    <row r="21" spans="1:19" s="20" customFormat="1" ht="12.75">
      <c r="A21" s="1" t="s">
        <v>30</v>
      </c>
      <c r="B21" s="51"/>
      <c r="C21" s="51">
        <v>1</v>
      </c>
      <c r="D21" s="51"/>
      <c r="E21" s="51"/>
      <c r="F21" s="51">
        <v>0</v>
      </c>
      <c r="G21" s="51"/>
      <c r="H21" s="51"/>
      <c r="I21" s="51">
        <v>0</v>
      </c>
      <c r="J21" s="51"/>
      <c r="K21" s="51"/>
      <c r="L21" s="51">
        <v>0</v>
      </c>
      <c r="M21" s="51"/>
      <c r="N21" s="51"/>
      <c r="O21" s="51">
        <v>1</v>
      </c>
      <c r="P21" s="51"/>
      <c r="Q21" s="51"/>
      <c r="R21" s="51">
        <v>0</v>
      </c>
      <c r="S21" s="51"/>
    </row>
    <row r="22" spans="1:19" s="20" customFormat="1" ht="12.75">
      <c r="A22" s="16" t="s">
        <v>31</v>
      </c>
      <c r="B22" s="52"/>
      <c r="C22" s="52">
        <v>1</v>
      </c>
      <c r="D22" s="52"/>
      <c r="E22" s="52"/>
      <c r="F22" s="52">
        <v>0</v>
      </c>
      <c r="G22" s="52"/>
      <c r="H22" s="52"/>
      <c r="I22" s="52">
        <v>0</v>
      </c>
      <c r="J22" s="52"/>
      <c r="K22" s="52"/>
      <c r="L22" s="52">
        <v>1</v>
      </c>
      <c r="M22" s="52"/>
      <c r="N22" s="52"/>
      <c r="O22" s="52">
        <v>0</v>
      </c>
      <c r="P22" s="52"/>
      <c r="Q22" s="52"/>
      <c r="R22" s="52">
        <v>0</v>
      </c>
      <c r="S22" s="52"/>
    </row>
    <row r="23" spans="1:19" s="20" customFormat="1" ht="13.5" thickBot="1">
      <c r="A23" s="67" t="s">
        <v>80</v>
      </c>
      <c r="B23" s="52"/>
      <c r="C23" s="52">
        <v>1</v>
      </c>
      <c r="D23" s="52"/>
      <c r="E23" s="52"/>
      <c r="F23" s="52">
        <v>0</v>
      </c>
      <c r="G23" s="52"/>
      <c r="H23" s="52"/>
      <c r="I23" s="52">
        <v>0</v>
      </c>
      <c r="J23" s="52"/>
      <c r="K23" s="52"/>
      <c r="L23" s="52">
        <v>0</v>
      </c>
      <c r="M23" s="52"/>
      <c r="N23" s="52"/>
      <c r="O23" s="52">
        <v>1</v>
      </c>
      <c r="P23" s="52"/>
      <c r="Q23" s="52"/>
      <c r="R23" s="52">
        <v>0</v>
      </c>
      <c r="S23" s="68"/>
    </row>
    <row r="24" spans="1:19" s="23" customFormat="1" ht="26.25" thickBot="1">
      <c r="A24" s="36" t="s">
        <v>32</v>
      </c>
      <c r="B24" s="53">
        <v>38</v>
      </c>
      <c r="C24" s="53">
        <f>SUM(C21:C23)</f>
        <v>3</v>
      </c>
      <c r="D24" s="53">
        <f>SUM(B24:C24)</f>
        <v>41</v>
      </c>
      <c r="E24" s="53">
        <v>21</v>
      </c>
      <c r="F24" s="53">
        <v>0</v>
      </c>
      <c r="G24" s="53">
        <f>SUM(E24:F24)</f>
        <v>21</v>
      </c>
      <c r="H24" s="53">
        <v>0</v>
      </c>
      <c r="I24" s="53">
        <v>0</v>
      </c>
      <c r="J24" s="53">
        <v>0</v>
      </c>
      <c r="K24" s="53">
        <v>0</v>
      </c>
      <c r="L24" s="53">
        <v>1</v>
      </c>
      <c r="M24" s="53">
        <v>1</v>
      </c>
      <c r="N24" s="53">
        <v>17</v>
      </c>
      <c r="O24" s="53">
        <f>SUM(O21:O23)</f>
        <v>2</v>
      </c>
      <c r="P24" s="53">
        <f>SUM(N24:O24)</f>
        <v>19</v>
      </c>
      <c r="Q24" s="53">
        <v>0</v>
      </c>
      <c r="R24" s="53">
        <v>0</v>
      </c>
      <c r="S24" s="54">
        <v>0</v>
      </c>
    </row>
    <row r="25" spans="1:19" s="23" customFormat="1" ht="12.75">
      <c r="A25" s="174" t="s">
        <v>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6"/>
    </row>
    <row r="26" spans="1:19" s="23" customFormat="1" ht="12.75">
      <c r="A26" s="22" t="s">
        <v>33</v>
      </c>
      <c r="B26" s="55"/>
      <c r="C26" s="55">
        <v>118</v>
      </c>
      <c r="D26" s="55"/>
      <c r="E26" s="55"/>
      <c r="F26" s="55">
        <v>118</v>
      </c>
      <c r="G26" s="55"/>
      <c r="H26" s="55"/>
      <c r="I26" s="55">
        <v>0</v>
      </c>
      <c r="J26" s="55"/>
      <c r="K26" s="55"/>
      <c r="L26" s="55">
        <v>0</v>
      </c>
      <c r="M26" s="55"/>
      <c r="N26" s="55"/>
      <c r="O26" s="55">
        <v>0</v>
      </c>
      <c r="P26" s="55"/>
      <c r="Q26" s="55"/>
      <c r="R26" s="55">
        <v>0</v>
      </c>
      <c r="S26" s="55"/>
    </row>
    <row r="27" spans="1:19" s="23" customFormat="1" ht="12.75">
      <c r="A27" s="22" t="s">
        <v>34</v>
      </c>
      <c r="B27" s="55"/>
      <c r="C27" s="55">
        <v>15</v>
      </c>
      <c r="D27" s="55"/>
      <c r="E27" s="55"/>
      <c r="F27" s="55">
        <v>15</v>
      </c>
      <c r="G27" s="55"/>
      <c r="H27" s="55"/>
      <c r="I27" s="55">
        <v>0</v>
      </c>
      <c r="J27" s="55"/>
      <c r="K27" s="55"/>
      <c r="L27" s="55">
        <v>0</v>
      </c>
      <c r="M27" s="55"/>
      <c r="N27" s="55"/>
      <c r="O27" s="55">
        <v>0</v>
      </c>
      <c r="P27" s="55"/>
      <c r="Q27" s="55"/>
      <c r="R27" s="55">
        <v>0</v>
      </c>
      <c r="S27" s="55"/>
    </row>
    <row r="28" spans="1:19" s="23" customFormat="1" ht="12.75">
      <c r="A28" s="22" t="s">
        <v>35</v>
      </c>
      <c r="B28" s="55"/>
      <c r="C28" s="55">
        <v>4</v>
      </c>
      <c r="D28" s="55"/>
      <c r="E28" s="55"/>
      <c r="F28" s="55">
        <v>4</v>
      </c>
      <c r="G28" s="55"/>
      <c r="H28" s="55"/>
      <c r="I28" s="55">
        <v>0</v>
      </c>
      <c r="J28" s="55"/>
      <c r="K28" s="55"/>
      <c r="L28" s="55">
        <v>0</v>
      </c>
      <c r="M28" s="55"/>
      <c r="N28" s="55"/>
      <c r="O28" s="55">
        <v>0</v>
      </c>
      <c r="P28" s="55"/>
      <c r="Q28" s="55"/>
      <c r="R28" s="55">
        <v>0</v>
      </c>
      <c r="S28" s="55"/>
    </row>
    <row r="29" spans="1:19" s="23" customFormat="1" ht="12.75">
      <c r="A29" s="22" t="s">
        <v>36</v>
      </c>
      <c r="B29" s="55"/>
      <c r="C29" s="55">
        <v>19</v>
      </c>
      <c r="D29" s="55"/>
      <c r="E29" s="55"/>
      <c r="F29" s="55">
        <v>19</v>
      </c>
      <c r="G29" s="55"/>
      <c r="H29" s="55"/>
      <c r="I29" s="55">
        <v>0</v>
      </c>
      <c r="J29" s="55"/>
      <c r="K29" s="55"/>
      <c r="L29" s="55">
        <v>0</v>
      </c>
      <c r="M29" s="55"/>
      <c r="N29" s="55"/>
      <c r="O29" s="55">
        <v>0</v>
      </c>
      <c r="P29" s="55"/>
      <c r="Q29" s="55"/>
      <c r="R29" s="55">
        <v>0</v>
      </c>
      <c r="S29" s="55"/>
    </row>
    <row r="30" spans="1:19" s="69" customFormat="1" ht="12.75">
      <c r="A30" s="22" t="s">
        <v>37</v>
      </c>
      <c r="B30" s="55"/>
      <c r="C30" s="55">
        <v>9</v>
      </c>
      <c r="D30" s="55"/>
      <c r="E30" s="55"/>
      <c r="F30" s="55">
        <v>9</v>
      </c>
      <c r="G30" s="55"/>
      <c r="H30" s="55"/>
      <c r="I30" s="55">
        <v>0</v>
      </c>
      <c r="J30" s="55"/>
      <c r="K30" s="55"/>
      <c r="L30" s="55">
        <v>0</v>
      </c>
      <c r="M30" s="55"/>
      <c r="N30" s="55"/>
      <c r="O30" s="55">
        <v>0</v>
      </c>
      <c r="P30" s="55"/>
      <c r="Q30" s="55"/>
      <c r="R30" s="55">
        <v>0</v>
      </c>
      <c r="S30" s="55"/>
    </row>
    <row r="31" spans="1:19" s="23" customFormat="1" ht="12.75">
      <c r="A31" s="22" t="s">
        <v>38</v>
      </c>
      <c r="B31" s="55"/>
      <c r="C31" s="55">
        <v>4</v>
      </c>
      <c r="D31" s="55"/>
      <c r="E31" s="55"/>
      <c r="F31" s="55">
        <v>4</v>
      </c>
      <c r="G31" s="55"/>
      <c r="H31" s="55"/>
      <c r="I31" s="55">
        <v>0</v>
      </c>
      <c r="J31" s="55"/>
      <c r="K31" s="55"/>
      <c r="L31" s="55">
        <v>0</v>
      </c>
      <c r="M31" s="55"/>
      <c r="N31" s="55"/>
      <c r="O31" s="55">
        <v>0</v>
      </c>
      <c r="P31" s="55"/>
      <c r="Q31" s="55"/>
      <c r="R31" s="55">
        <v>0</v>
      </c>
      <c r="S31" s="55"/>
    </row>
    <row r="32" spans="1:19" s="69" customFormat="1" ht="12.75">
      <c r="A32" s="22" t="s">
        <v>39</v>
      </c>
      <c r="B32" s="55"/>
      <c r="C32" s="55">
        <v>5</v>
      </c>
      <c r="D32" s="55"/>
      <c r="E32" s="55"/>
      <c r="F32" s="55">
        <v>5</v>
      </c>
      <c r="G32" s="55"/>
      <c r="H32" s="55"/>
      <c r="I32" s="55">
        <v>0</v>
      </c>
      <c r="J32" s="55"/>
      <c r="K32" s="55"/>
      <c r="L32" s="55">
        <v>0</v>
      </c>
      <c r="M32" s="55"/>
      <c r="N32" s="55"/>
      <c r="O32" s="55">
        <v>0</v>
      </c>
      <c r="P32" s="55"/>
      <c r="Q32" s="55"/>
      <c r="R32" s="55">
        <v>0</v>
      </c>
      <c r="S32" s="55"/>
    </row>
    <row r="33" spans="1:19" s="69" customFormat="1" ht="12.75">
      <c r="A33" s="24" t="s">
        <v>40</v>
      </c>
      <c r="B33" s="56"/>
      <c r="C33" s="56">
        <v>7</v>
      </c>
      <c r="D33" s="56"/>
      <c r="E33" s="56"/>
      <c r="F33" s="56">
        <v>7</v>
      </c>
      <c r="G33" s="56"/>
      <c r="H33" s="56"/>
      <c r="I33" s="56">
        <v>0</v>
      </c>
      <c r="J33" s="56"/>
      <c r="K33" s="56"/>
      <c r="L33" s="56">
        <v>0</v>
      </c>
      <c r="M33" s="56"/>
      <c r="N33" s="56"/>
      <c r="O33" s="56">
        <v>0</v>
      </c>
      <c r="P33" s="56"/>
      <c r="Q33" s="56"/>
      <c r="R33" s="56">
        <v>0</v>
      </c>
      <c r="S33" s="56"/>
    </row>
    <row r="34" spans="1:19" s="69" customFormat="1" ht="12.75">
      <c r="A34" s="24" t="s">
        <v>81</v>
      </c>
      <c r="B34" s="70"/>
      <c r="C34" s="70">
        <v>1</v>
      </c>
      <c r="D34" s="70"/>
      <c r="E34" s="70"/>
      <c r="F34" s="70">
        <v>0</v>
      </c>
      <c r="G34" s="70"/>
      <c r="H34" s="70"/>
      <c r="I34" s="70">
        <v>0</v>
      </c>
      <c r="J34" s="70"/>
      <c r="K34" s="70"/>
      <c r="L34" s="70">
        <v>0</v>
      </c>
      <c r="M34" s="70"/>
      <c r="N34" s="70"/>
      <c r="O34" s="70">
        <v>1</v>
      </c>
      <c r="P34" s="70"/>
      <c r="Q34" s="70"/>
      <c r="R34" s="70">
        <v>0</v>
      </c>
      <c r="S34" s="70"/>
    </row>
    <row r="35" spans="1:19" s="69" customFormat="1" ht="12.75">
      <c r="A35" s="24" t="s">
        <v>82</v>
      </c>
      <c r="B35" s="70"/>
      <c r="C35" s="70">
        <v>1</v>
      </c>
      <c r="D35" s="70"/>
      <c r="E35" s="70"/>
      <c r="F35" s="70">
        <v>1</v>
      </c>
      <c r="G35" s="70"/>
      <c r="H35" s="70"/>
      <c r="I35" s="70">
        <v>0</v>
      </c>
      <c r="J35" s="70"/>
      <c r="K35" s="70"/>
      <c r="L35" s="70">
        <v>0</v>
      </c>
      <c r="M35" s="70"/>
      <c r="N35" s="70"/>
      <c r="O35" s="70">
        <v>0</v>
      </c>
      <c r="P35" s="70"/>
      <c r="Q35" s="70"/>
      <c r="R35" s="70">
        <v>0</v>
      </c>
      <c r="S35" s="70"/>
    </row>
    <row r="36" spans="1:19" s="69" customFormat="1" ht="12.75">
      <c r="A36" s="24" t="s">
        <v>83</v>
      </c>
      <c r="B36" s="70"/>
      <c r="C36" s="70">
        <v>3</v>
      </c>
      <c r="D36" s="70"/>
      <c r="E36" s="70"/>
      <c r="F36" s="70">
        <v>3</v>
      </c>
      <c r="G36" s="70"/>
      <c r="H36" s="70"/>
      <c r="I36" s="70">
        <v>0</v>
      </c>
      <c r="J36" s="70"/>
      <c r="K36" s="70"/>
      <c r="L36" s="70">
        <v>0</v>
      </c>
      <c r="M36" s="70"/>
      <c r="N36" s="70"/>
      <c r="O36" s="70">
        <v>0</v>
      </c>
      <c r="P36" s="70"/>
      <c r="Q36" s="70"/>
      <c r="R36" s="70">
        <v>0</v>
      </c>
      <c r="S36" s="70"/>
    </row>
    <row r="37" spans="1:19" s="69" customFormat="1" ht="12.75">
      <c r="A37" s="24" t="s">
        <v>84</v>
      </c>
      <c r="B37" s="70"/>
      <c r="C37" s="70">
        <v>4</v>
      </c>
      <c r="D37" s="70"/>
      <c r="E37" s="70"/>
      <c r="F37" s="70">
        <v>4</v>
      </c>
      <c r="G37" s="70"/>
      <c r="H37" s="70"/>
      <c r="I37" s="70">
        <v>0</v>
      </c>
      <c r="J37" s="70"/>
      <c r="K37" s="70"/>
      <c r="L37" s="70">
        <v>0</v>
      </c>
      <c r="M37" s="70"/>
      <c r="N37" s="70"/>
      <c r="O37" s="70">
        <v>0</v>
      </c>
      <c r="P37" s="70"/>
      <c r="Q37" s="70"/>
      <c r="R37" s="70">
        <v>0</v>
      </c>
      <c r="S37" s="70"/>
    </row>
    <row r="38" spans="1:19" s="69" customFormat="1" ht="12.75">
      <c r="A38" s="24" t="s">
        <v>85</v>
      </c>
      <c r="B38" s="70"/>
      <c r="C38" s="70">
        <v>12</v>
      </c>
      <c r="D38" s="70"/>
      <c r="E38" s="70"/>
      <c r="F38" s="70">
        <v>12</v>
      </c>
      <c r="G38" s="70"/>
      <c r="H38" s="70"/>
      <c r="I38" s="70">
        <v>0</v>
      </c>
      <c r="J38" s="70"/>
      <c r="K38" s="70"/>
      <c r="L38" s="70">
        <v>0</v>
      </c>
      <c r="M38" s="70"/>
      <c r="N38" s="70"/>
      <c r="O38" s="70">
        <v>0</v>
      </c>
      <c r="P38" s="70"/>
      <c r="Q38" s="70"/>
      <c r="R38" s="70">
        <v>0</v>
      </c>
      <c r="S38" s="70"/>
    </row>
    <row r="39" spans="1:19" s="69" customFormat="1" ht="12.75">
      <c r="A39" s="24" t="s">
        <v>86</v>
      </c>
      <c r="B39" s="70"/>
      <c r="C39" s="70">
        <v>5</v>
      </c>
      <c r="D39" s="70"/>
      <c r="E39" s="70"/>
      <c r="F39" s="70">
        <v>5</v>
      </c>
      <c r="G39" s="70"/>
      <c r="H39" s="70"/>
      <c r="I39" s="70">
        <v>0</v>
      </c>
      <c r="J39" s="70"/>
      <c r="K39" s="70"/>
      <c r="L39" s="70">
        <v>0</v>
      </c>
      <c r="M39" s="70"/>
      <c r="N39" s="70"/>
      <c r="O39" s="70">
        <v>0</v>
      </c>
      <c r="P39" s="70"/>
      <c r="Q39" s="70"/>
      <c r="R39" s="70">
        <v>0</v>
      </c>
      <c r="S39" s="70"/>
    </row>
    <row r="40" spans="1:19" s="69" customFormat="1" ht="12" customHeight="1">
      <c r="A40" s="24" t="s">
        <v>87</v>
      </c>
      <c r="B40" s="70"/>
      <c r="C40" s="70">
        <v>9</v>
      </c>
      <c r="D40" s="70"/>
      <c r="E40" s="70"/>
      <c r="F40" s="70">
        <v>9</v>
      </c>
      <c r="G40" s="70"/>
      <c r="H40" s="70"/>
      <c r="I40" s="70">
        <v>0</v>
      </c>
      <c r="J40" s="70"/>
      <c r="K40" s="70"/>
      <c r="L40" s="70">
        <v>0</v>
      </c>
      <c r="M40" s="70"/>
      <c r="N40" s="70"/>
      <c r="O40" s="70">
        <v>0</v>
      </c>
      <c r="P40" s="70"/>
      <c r="Q40" s="70"/>
      <c r="R40" s="70">
        <v>0</v>
      </c>
      <c r="S40" s="70"/>
    </row>
    <row r="41" spans="1:19" s="69" customFormat="1" ht="12.75">
      <c r="A41" s="24" t="s">
        <v>88</v>
      </c>
      <c r="B41" s="70"/>
      <c r="C41" s="70">
        <v>3</v>
      </c>
      <c r="D41" s="70"/>
      <c r="E41" s="70"/>
      <c r="F41" s="70">
        <v>0</v>
      </c>
      <c r="G41" s="70"/>
      <c r="H41" s="70"/>
      <c r="I41" s="70">
        <v>0</v>
      </c>
      <c r="J41" s="70"/>
      <c r="K41" s="70"/>
      <c r="L41" s="70">
        <v>0</v>
      </c>
      <c r="M41" s="70"/>
      <c r="N41" s="70"/>
      <c r="O41" s="70">
        <v>3</v>
      </c>
      <c r="P41" s="70"/>
      <c r="Q41" s="70"/>
      <c r="R41" s="70">
        <v>0</v>
      </c>
      <c r="S41" s="70"/>
    </row>
    <row r="42" spans="1:19" s="69" customFormat="1" ht="12.75">
      <c r="A42" s="24" t="s">
        <v>89</v>
      </c>
      <c r="B42" s="70"/>
      <c r="C42" s="70">
        <v>1</v>
      </c>
      <c r="D42" s="70"/>
      <c r="E42" s="70"/>
      <c r="F42" s="70">
        <v>0</v>
      </c>
      <c r="G42" s="70"/>
      <c r="H42" s="70"/>
      <c r="I42" s="70">
        <v>0</v>
      </c>
      <c r="J42" s="70"/>
      <c r="K42" s="70"/>
      <c r="L42" s="70">
        <v>0</v>
      </c>
      <c r="M42" s="70"/>
      <c r="N42" s="70"/>
      <c r="O42" s="70">
        <v>1</v>
      </c>
      <c r="P42" s="70"/>
      <c r="Q42" s="70"/>
      <c r="R42" s="70">
        <v>0</v>
      </c>
      <c r="S42" s="70"/>
    </row>
    <row r="43" spans="1:19" s="69" customFormat="1" ht="12.75">
      <c r="A43" s="24" t="s">
        <v>90</v>
      </c>
      <c r="B43" s="70"/>
      <c r="C43" s="70">
        <v>1</v>
      </c>
      <c r="D43" s="70"/>
      <c r="E43" s="70"/>
      <c r="F43" s="70">
        <v>0</v>
      </c>
      <c r="G43" s="70"/>
      <c r="H43" s="70"/>
      <c r="I43" s="70">
        <v>0</v>
      </c>
      <c r="J43" s="70"/>
      <c r="K43" s="70"/>
      <c r="L43" s="70">
        <v>0</v>
      </c>
      <c r="M43" s="70"/>
      <c r="N43" s="70"/>
      <c r="O43" s="70">
        <v>1</v>
      </c>
      <c r="P43" s="70"/>
      <c r="Q43" s="70"/>
      <c r="R43" s="70">
        <v>0</v>
      </c>
      <c r="S43" s="70"/>
    </row>
    <row r="44" spans="1:19" s="69" customFormat="1" ht="12.75">
      <c r="A44" s="24" t="s">
        <v>91</v>
      </c>
      <c r="B44" s="70"/>
      <c r="C44" s="70">
        <v>1</v>
      </c>
      <c r="D44" s="70"/>
      <c r="E44" s="70"/>
      <c r="F44" s="70">
        <v>0</v>
      </c>
      <c r="G44" s="70"/>
      <c r="H44" s="70"/>
      <c r="I44" s="70">
        <v>0</v>
      </c>
      <c r="J44" s="70"/>
      <c r="K44" s="70"/>
      <c r="L44" s="70">
        <v>1</v>
      </c>
      <c r="M44" s="70"/>
      <c r="N44" s="70"/>
      <c r="O44" s="70">
        <v>0</v>
      </c>
      <c r="P44" s="70"/>
      <c r="Q44" s="70"/>
      <c r="R44" s="70">
        <v>0</v>
      </c>
      <c r="S44" s="70"/>
    </row>
    <row r="45" spans="1:19" s="69" customFormat="1" ht="12.75">
      <c r="A45" s="24" t="s">
        <v>92</v>
      </c>
      <c r="B45" s="70"/>
      <c r="C45" s="70">
        <v>1</v>
      </c>
      <c r="D45" s="70"/>
      <c r="E45" s="70"/>
      <c r="F45" s="70">
        <v>0</v>
      </c>
      <c r="G45" s="70"/>
      <c r="H45" s="70"/>
      <c r="I45" s="70">
        <v>0</v>
      </c>
      <c r="J45" s="70"/>
      <c r="K45" s="70"/>
      <c r="L45" s="70">
        <v>0</v>
      </c>
      <c r="M45" s="70"/>
      <c r="N45" s="70"/>
      <c r="O45" s="70">
        <v>1</v>
      </c>
      <c r="P45" s="70"/>
      <c r="Q45" s="70"/>
      <c r="R45" s="70">
        <v>0</v>
      </c>
      <c r="S45" s="70"/>
    </row>
    <row r="46" spans="1:19" s="71" customFormat="1" ht="12.75">
      <c r="A46" s="21" t="s">
        <v>41</v>
      </c>
      <c r="B46" s="58">
        <v>143</v>
      </c>
      <c r="C46" s="58">
        <f>SUM(C26:C45)</f>
        <v>223</v>
      </c>
      <c r="D46" s="58">
        <f>SUM(B46:C46)</f>
        <v>366</v>
      </c>
      <c r="E46" s="58">
        <v>100</v>
      </c>
      <c r="F46" s="58">
        <f>SUM(F26:F45)</f>
        <v>215</v>
      </c>
      <c r="G46" s="58">
        <f>SUM(E46:F46)</f>
        <v>315</v>
      </c>
      <c r="H46" s="58">
        <v>0</v>
      </c>
      <c r="I46" s="58">
        <v>0</v>
      </c>
      <c r="J46" s="58">
        <v>0</v>
      </c>
      <c r="K46" s="58">
        <v>1</v>
      </c>
      <c r="L46" s="58">
        <f>SUM(L26:L45)</f>
        <v>1</v>
      </c>
      <c r="M46" s="58">
        <f>SUM(K46:L46)</f>
        <v>2</v>
      </c>
      <c r="N46" s="58">
        <v>41</v>
      </c>
      <c r="O46" s="58">
        <f>SUM(O26:O45)</f>
        <v>7</v>
      </c>
      <c r="P46" s="58">
        <f>SUM(N46:O46)</f>
        <v>48</v>
      </c>
      <c r="Q46" s="58">
        <v>1</v>
      </c>
      <c r="R46" s="58">
        <v>0</v>
      </c>
      <c r="S46" s="58">
        <f>SUM(Q46:R46)</f>
        <v>1</v>
      </c>
    </row>
    <row r="47" spans="1:19" ht="12.75">
      <c r="A47" s="37" t="s">
        <v>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19" s="72" customFormat="1" ht="12.75">
      <c r="A48" s="21" t="s">
        <v>93</v>
      </c>
      <c r="B48" s="58"/>
      <c r="C48" s="58">
        <v>4</v>
      </c>
      <c r="D48" s="58"/>
      <c r="E48" s="58"/>
      <c r="F48" s="58">
        <v>4</v>
      </c>
      <c r="G48" s="58"/>
      <c r="H48" s="58"/>
      <c r="I48" s="58">
        <v>0</v>
      </c>
      <c r="J48" s="58"/>
      <c r="K48" s="58"/>
      <c r="L48" s="58">
        <v>0</v>
      </c>
      <c r="M48" s="58"/>
      <c r="N48" s="58"/>
      <c r="O48" s="58">
        <v>0</v>
      </c>
      <c r="P48" s="58"/>
      <c r="Q48" s="58"/>
      <c r="R48" s="58">
        <v>0</v>
      </c>
      <c r="S48" s="58"/>
    </row>
    <row r="49" spans="1:19" s="71" customFormat="1" ht="12.75">
      <c r="A49" s="21" t="s">
        <v>94</v>
      </c>
      <c r="B49" s="58"/>
      <c r="C49" s="58">
        <v>1</v>
      </c>
      <c r="D49" s="58"/>
      <c r="E49" s="58"/>
      <c r="F49" s="58">
        <v>1</v>
      </c>
      <c r="G49" s="58"/>
      <c r="H49" s="58"/>
      <c r="I49" s="58">
        <v>0</v>
      </c>
      <c r="J49" s="58"/>
      <c r="K49" s="58"/>
      <c r="L49" s="58">
        <v>0</v>
      </c>
      <c r="M49" s="58"/>
      <c r="N49" s="58"/>
      <c r="O49" s="58">
        <v>0</v>
      </c>
      <c r="P49" s="58"/>
      <c r="Q49" s="58"/>
      <c r="R49" s="58">
        <v>0</v>
      </c>
      <c r="S49" s="58"/>
    </row>
    <row r="50" spans="1:19" ht="12.75">
      <c r="A50" s="21" t="s">
        <v>95</v>
      </c>
      <c r="B50" s="58"/>
      <c r="C50" s="58">
        <v>1</v>
      </c>
      <c r="D50" s="58"/>
      <c r="E50" s="58"/>
      <c r="F50" s="58">
        <v>1</v>
      </c>
      <c r="G50" s="58"/>
      <c r="H50" s="58"/>
      <c r="I50" s="58">
        <v>0</v>
      </c>
      <c r="J50" s="58"/>
      <c r="K50" s="58"/>
      <c r="L50" s="58">
        <v>0</v>
      </c>
      <c r="M50" s="58"/>
      <c r="N50" s="58"/>
      <c r="O50" s="58">
        <v>0</v>
      </c>
      <c r="P50" s="58"/>
      <c r="Q50" s="58"/>
      <c r="R50" s="58">
        <v>0</v>
      </c>
      <c r="S50" s="58"/>
    </row>
    <row r="51" spans="1:19" s="71" customFormat="1" ht="12.75">
      <c r="A51" s="21" t="s">
        <v>96</v>
      </c>
      <c r="B51" s="58"/>
      <c r="C51" s="58">
        <v>3</v>
      </c>
      <c r="D51" s="58"/>
      <c r="E51" s="58"/>
      <c r="F51" s="58">
        <v>3</v>
      </c>
      <c r="G51" s="58"/>
      <c r="H51" s="58"/>
      <c r="I51" s="58">
        <v>0</v>
      </c>
      <c r="J51" s="58"/>
      <c r="K51" s="58"/>
      <c r="L51" s="58">
        <v>0</v>
      </c>
      <c r="M51" s="58"/>
      <c r="N51" s="58"/>
      <c r="O51" s="58">
        <v>0</v>
      </c>
      <c r="P51" s="58"/>
      <c r="Q51" s="58"/>
      <c r="R51" s="58">
        <v>0</v>
      </c>
      <c r="S51" s="58"/>
    </row>
    <row r="52" spans="1:19" ht="12.75">
      <c r="A52" s="21" t="s">
        <v>97</v>
      </c>
      <c r="B52" s="58"/>
      <c r="C52" s="58">
        <v>1</v>
      </c>
      <c r="D52" s="58"/>
      <c r="E52" s="58"/>
      <c r="F52" s="58">
        <v>1</v>
      </c>
      <c r="G52" s="58"/>
      <c r="H52" s="58"/>
      <c r="I52" s="58">
        <v>0</v>
      </c>
      <c r="J52" s="58"/>
      <c r="K52" s="58"/>
      <c r="L52" s="58">
        <v>0</v>
      </c>
      <c r="M52" s="58"/>
      <c r="N52" s="58"/>
      <c r="O52" s="58">
        <v>0</v>
      </c>
      <c r="P52" s="58"/>
      <c r="Q52" s="58"/>
      <c r="R52" s="58">
        <v>0</v>
      </c>
      <c r="S52" s="58"/>
    </row>
    <row r="53" spans="1:19" ht="12.75">
      <c r="A53" s="21" t="s">
        <v>98</v>
      </c>
      <c r="B53" s="58"/>
      <c r="C53" s="58">
        <v>2</v>
      </c>
      <c r="D53" s="58"/>
      <c r="E53" s="58"/>
      <c r="F53" s="58">
        <v>2</v>
      </c>
      <c r="G53" s="58"/>
      <c r="H53" s="58"/>
      <c r="I53" s="58">
        <v>0</v>
      </c>
      <c r="J53" s="58"/>
      <c r="K53" s="58"/>
      <c r="L53" s="58">
        <v>0</v>
      </c>
      <c r="M53" s="58"/>
      <c r="N53" s="58"/>
      <c r="O53" s="58">
        <v>0</v>
      </c>
      <c r="P53" s="58"/>
      <c r="Q53" s="58"/>
      <c r="R53" s="58">
        <v>0</v>
      </c>
      <c r="S53" s="58"/>
    </row>
    <row r="54" spans="1:19" ht="12.75">
      <c r="A54" s="21" t="s">
        <v>99</v>
      </c>
      <c r="B54" s="58"/>
      <c r="C54" s="58">
        <v>2</v>
      </c>
      <c r="D54" s="58"/>
      <c r="E54" s="58"/>
      <c r="F54" s="58">
        <v>2</v>
      </c>
      <c r="G54" s="58"/>
      <c r="H54" s="58"/>
      <c r="I54" s="58">
        <v>0</v>
      </c>
      <c r="J54" s="58"/>
      <c r="K54" s="58"/>
      <c r="L54" s="58">
        <v>0</v>
      </c>
      <c r="M54" s="58"/>
      <c r="N54" s="58"/>
      <c r="O54" s="58">
        <v>0</v>
      </c>
      <c r="P54" s="58"/>
      <c r="Q54" s="58"/>
      <c r="R54" s="58">
        <v>0</v>
      </c>
      <c r="S54" s="58"/>
    </row>
    <row r="55" spans="1:19" ht="12.75">
      <c r="A55" s="21" t="s">
        <v>100</v>
      </c>
      <c r="B55" s="58"/>
      <c r="C55" s="58">
        <v>0</v>
      </c>
      <c r="D55" s="58"/>
      <c r="E55" s="58"/>
      <c r="F55" s="58">
        <v>0</v>
      </c>
      <c r="G55" s="58"/>
      <c r="H55" s="58"/>
      <c r="I55" s="58">
        <v>0</v>
      </c>
      <c r="J55" s="58"/>
      <c r="K55" s="58"/>
      <c r="L55" s="58">
        <v>0</v>
      </c>
      <c r="M55" s="58"/>
      <c r="N55" s="58"/>
      <c r="O55" s="58">
        <v>0</v>
      </c>
      <c r="P55" s="58"/>
      <c r="Q55" s="58"/>
      <c r="R55" s="58">
        <v>0</v>
      </c>
      <c r="S55" s="58"/>
    </row>
    <row r="56" spans="1:19" ht="12.75">
      <c r="A56" s="25" t="s">
        <v>101</v>
      </c>
      <c r="B56" s="59"/>
      <c r="C56" s="59">
        <v>1</v>
      </c>
      <c r="D56" s="59"/>
      <c r="E56" s="59"/>
      <c r="F56" s="59">
        <v>0</v>
      </c>
      <c r="G56" s="59"/>
      <c r="H56" s="59"/>
      <c r="I56" s="59">
        <v>0</v>
      </c>
      <c r="J56" s="59"/>
      <c r="K56" s="59"/>
      <c r="L56" s="59">
        <v>0</v>
      </c>
      <c r="M56" s="59"/>
      <c r="N56" s="59"/>
      <c r="O56" s="59">
        <v>1</v>
      </c>
      <c r="P56" s="59"/>
      <c r="Q56" s="59"/>
      <c r="R56" s="59">
        <v>0</v>
      </c>
      <c r="S56" s="59"/>
    </row>
    <row r="57" spans="1:19" s="71" customFormat="1" ht="12.75">
      <c r="A57" s="25" t="s">
        <v>102</v>
      </c>
      <c r="B57" s="58"/>
      <c r="C57" s="58">
        <v>5</v>
      </c>
      <c r="D57" s="58"/>
      <c r="E57" s="58"/>
      <c r="F57" s="58">
        <v>0</v>
      </c>
      <c r="G57" s="58"/>
      <c r="H57" s="58"/>
      <c r="I57" s="58">
        <v>0</v>
      </c>
      <c r="J57" s="58"/>
      <c r="K57" s="58"/>
      <c r="L57" s="58">
        <v>0</v>
      </c>
      <c r="M57" s="58"/>
      <c r="N57" s="58"/>
      <c r="O57" s="58">
        <v>5</v>
      </c>
      <c r="P57" s="58"/>
      <c r="Q57" s="58"/>
      <c r="R57" s="58">
        <v>0</v>
      </c>
      <c r="S57" s="58"/>
    </row>
    <row r="58" spans="1:19" s="71" customFormat="1" ht="12.75">
      <c r="A58" s="25" t="s">
        <v>103</v>
      </c>
      <c r="B58" s="58"/>
      <c r="C58" s="58">
        <v>1</v>
      </c>
      <c r="D58" s="58"/>
      <c r="E58" s="58"/>
      <c r="F58" s="58">
        <v>0</v>
      </c>
      <c r="G58" s="58"/>
      <c r="H58" s="58"/>
      <c r="I58" s="58">
        <v>0</v>
      </c>
      <c r="J58" s="58"/>
      <c r="K58" s="58"/>
      <c r="L58" s="58">
        <v>0</v>
      </c>
      <c r="M58" s="58"/>
      <c r="N58" s="58"/>
      <c r="O58" s="58">
        <v>1</v>
      </c>
      <c r="P58" s="58"/>
      <c r="Q58" s="58"/>
      <c r="R58" s="58">
        <v>0</v>
      </c>
      <c r="S58" s="58"/>
    </row>
    <row r="59" spans="1:19" s="71" customFormat="1" ht="12.75">
      <c r="A59" s="25" t="s">
        <v>104</v>
      </c>
      <c r="B59" s="58"/>
      <c r="C59" s="58">
        <v>1</v>
      </c>
      <c r="D59" s="58"/>
      <c r="E59" s="58"/>
      <c r="F59" s="58">
        <v>0</v>
      </c>
      <c r="G59" s="58"/>
      <c r="H59" s="58"/>
      <c r="I59" s="58">
        <v>0</v>
      </c>
      <c r="J59" s="58"/>
      <c r="K59" s="58"/>
      <c r="L59" s="58">
        <v>0</v>
      </c>
      <c r="M59" s="58"/>
      <c r="N59" s="58"/>
      <c r="O59" s="58">
        <v>1</v>
      </c>
      <c r="P59" s="58"/>
      <c r="Q59" s="58"/>
      <c r="R59" s="58">
        <v>0</v>
      </c>
      <c r="S59" s="58"/>
    </row>
    <row r="60" spans="1:19" s="71" customFormat="1" ht="12.75">
      <c r="A60" s="25" t="s">
        <v>105</v>
      </c>
      <c r="B60" s="58"/>
      <c r="C60" s="58">
        <v>2</v>
      </c>
      <c r="D60" s="58"/>
      <c r="E60" s="58"/>
      <c r="F60" s="58">
        <v>0</v>
      </c>
      <c r="G60" s="58"/>
      <c r="H60" s="58"/>
      <c r="I60" s="58">
        <v>0</v>
      </c>
      <c r="J60" s="58"/>
      <c r="K60" s="58"/>
      <c r="L60" s="58">
        <v>0</v>
      </c>
      <c r="M60" s="58"/>
      <c r="N60" s="58"/>
      <c r="O60" s="58">
        <v>2</v>
      </c>
      <c r="P60" s="58"/>
      <c r="Q60" s="58"/>
      <c r="R60" s="58">
        <v>0</v>
      </c>
      <c r="S60" s="58"/>
    </row>
    <row r="61" spans="1:19" s="71" customFormat="1" ht="12.75">
      <c r="A61" s="25" t="s">
        <v>106</v>
      </c>
      <c r="B61" s="58"/>
      <c r="C61" s="58">
        <v>2</v>
      </c>
      <c r="D61" s="58"/>
      <c r="E61" s="58"/>
      <c r="F61" s="58">
        <v>2</v>
      </c>
      <c r="G61" s="58"/>
      <c r="H61" s="58"/>
      <c r="I61" s="58">
        <v>0</v>
      </c>
      <c r="J61" s="58"/>
      <c r="K61" s="58"/>
      <c r="L61" s="58">
        <v>0</v>
      </c>
      <c r="M61" s="58"/>
      <c r="N61" s="58"/>
      <c r="O61" s="58">
        <v>0</v>
      </c>
      <c r="P61" s="58"/>
      <c r="Q61" s="58"/>
      <c r="R61" s="58">
        <v>0</v>
      </c>
      <c r="S61" s="58"/>
    </row>
    <row r="62" spans="1:19" s="71" customFormat="1" ht="12.75">
      <c r="A62" s="25" t="s">
        <v>107</v>
      </c>
      <c r="B62" s="58"/>
      <c r="C62" s="58">
        <v>2</v>
      </c>
      <c r="D62" s="58"/>
      <c r="E62" s="58"/>
      <c r="F62" s="58">
        <v>0</v>
      </c>
      <c r="G62" s="58"/>
      <c r="H62" s="58"/>
      <c r="I62" s="58">
        <v>0</v>
      </c>
      <c r="J62" s="58"/>
      <c r="K62" s="58"/>
      <c r="L62" s="58">
        <v>0</v>
      </c>
      <c r="M62" s="58"/>
      <c r="N62" s="58"/>
      <c r="O62" s="58">
        <v>2</v>
      </c>
      <c r="P62" s="58"/>
      <c r="Q62" s="58"/>
      <c r="R62" s="58">
        <v>0</v>
      </c>
      <c r="S62" s="58"/>
    </row>
    <row r="63" spans="1:19" s="71" customFormat="1" ht="12.75">
      <c r="A63" s="25" t="s">
        <v>108</v>
      </c>
      <c r="B63" s="58"/>
      <c r="C63" s="58">
        <v>1</v>
      </c>
      <c r="D63" s="58"/>
      <c r="E63" s="58"/>
      <c r="F63" s="58">
        <v>1</v>
      </c>
      <c r="G63" s="58"/>
      <c r="H63" s="58"/>
      <c r="I63" s="58">
        <v>0</v>
      </c>
      <c r="J63" s="58"/>
      <c r="K63" s="58"/>
      <c r="L63" s="58">
        <v>0</v>
      </c>
      <c r="M63" s="58"/>
      <c r="N63" s="58"/>
      <c r="O63" s="58">
        <v>0</v>
      </c>
      <c r="P63" s="58"/>
      <c r="Q63" s="58"/>
      <c r="R63" s="58">
        <v>0</v>
      </c>
      <c r="S63" s="58"/>
    </row>
    <row r="64" spans="1:19" s="71" customFormat="1" ht="12.75">
      <c r="A64" s="25" t="s">
        <v>109</v>
      </c>
      <c r="B64" s="58"/>
      <c r="C64" s="58">
        <v>1</v>
      </c>
      <c r="D64" s="58"/>
      <c r="E64" s="58"/>
      <c r="F64" s="58">
        <v>0</v>
      </c>
      <c r="G64" s="58"/>
      <c r="H64" s="58"/>
      <c r="I64" s="58">
        <v>0</v>
      </c>
      <c r="J64" s="58"/>
      <c r="K64" s="58"/>
      <c r="L64" s="58">
        <v>0</v>
      </c>
      <c r="M64" s="58"/>
      <c r="N64" s="58"/>
      <c r="O64" s="58">
        <v>1</v>
      </c>
      <c r="P64" s="58"/>
      <c r="Q64" s="58"/>
      <c r="R64" s="58">
        <v>0</v>
      </c>
      <c r="S64" s="58"/>
    </row>
    <row r="65" spans="1:19" s="71" customFormat="1" ht="12.75">
      <c r="A65" s="21" t="s">
        <v>110</v>
      </c>
      <c r="B65" s="58"/>
      <c r="C65" s="58">
        <v>2</v>
      </c>
      <c r="D65" s="58"/>
      <c r="E65" s="58"/>
      <c r="F65" s="58">
        <v>0</v>
      </c>
      <c r="G65" s="58"/>
      <c r="H65" s="58"/>
      <c r="I65" s="58">
        <v>0</v>
      </c>
      <c r="J65" s="58"/>
      <c r="K65" s="58"/>
      <c r="L65" s="58">
        <v>0</v>
      </c>
      <c r="M65" s="58"/>
      <c r="N65" s="58"/>
      <c r="O65" s="58">
        <v>2</v>
      </c>
      <c r="P65" s="58"/>
      <c r="Q65" s="58"/>
      <c r="R65" s="58">
        <v>0</v>
      </c>
      <c r="S65" s="58"/>
    </row>
    <row r="66" spans="1:19" s="14" customFormat="1" ht="13.5" thickBot="1">
      <c r="A66" s="21" t="s">
        <v>42</v>
      </c>
      <c r="B66" s="45">
        <v>97</v>
      </c>
      <c r="C66" s="45">
        <f>SUM(C48:C65)</f>
        <v>32</v>
      </c>
      <c r="D66" s="45">
        <f>SUM(B66:C66)</f>
        <v>129</v>
      </c>
      <c r="E66" s="45">
        <v>59</v>
      </c>
      <c r="F66" s="45">
        <f>SUM(F48:F65)</f>
        <v>17</v>
      </c>
      <c r="G66" s="45">
        <f>SUM(E66:F66)</f>
        <v>76</v>
      </c>
      <c r="H66" s="45">
        <v>0</v>
      </c>
      <c r="I66" s="45">
        <f>SUM(I48:I65)</f>
        <v>0</v>
      </c>
      <c r="J66" s="45">
        <v>0</v>
      </c>
      <c r="K66" s="45">
        <v>1</v>
      </c>
      <c r="L66" s="45">
        <f>SUM(L48:L65)</f>
        <v>0</v>
      </c>
      <c r="M66" s="45">
        <f>SUM(K66:L66)</f>
        <v>1</v>
      </c>
      <c r="N66" s="45">
        <v>37</v>
      </c>
      <c r="O66" s="45">
        <f>SUM(O48:O65)</f>
        <v>15</v>
      </c>
      <c r="P66" s="45">
        <f>SUM(N66:O66)</f>
        <v>52</v>
      </c>
      <c r="Q66" s="45">
        <v>0</v>
      </c>
      <c r="R66" s="45">
        <f>SUM(R48:R65)</f>
        <v>0</v>
      </c>
      <c r="S66" s="46">
        <v>0</v>
      </c>
    </row>
    <row r="67" spans="1:19" s="14" customFormat="1" ht="12.75">
      <c r="A67" s="165" t="s">
        <v>5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2"/>
    </row>
    <row r="68" spans="1:19" s="14" customFormat="1" ht="12.75">
      <c r="A68" s="21" t="s">
        <v>43</v>
      </c>
      <c r="B68" s="58"/>
      <c r="C68" s="58">
        <v>1</v>
      </c>
      <c r="D68" s="58"/>
      <c r="E68" s="58"/>
      <c r="F68" s="58">
        <v>0</v>
      </c>
      <c r="G68" s="58"/>
      <c r="H68" s="58"/>
      <c r="I68" s="58">
        <v>0</v>
      </c>
      <c r="J68" s="58"/>
      <c r="K68" s="58"/>
      <c r="L68" s="58">
        <v>0</v>
      </c>
      <c r="M68" s="58"/>
      <c r="N68" s="58"/>
      <c r="O68" s="58">
        <v>1</v>
      </c>
      <c r="P68" s="58"/>
      <c r="Q68" s="58"/>
      <c r="R68" s="58">
        <v>0</v>
      </c>
      <c r="S68" s="58"/>
    </row>
    <row r="69" spans="1:19" s="14" customFormat="1" ht="12.75">
      <c r="A69" s="25" t="s">
        <v>44</v>
      </c>
      <c r="B69" s="59"/>
      <c r="C69" s="59">
        <v>1</v>
      </c>
      <c r="D69" s="59"/>
      <c r="E69" s="59"/>
      <c r="F69" s="59">
        <v>0</v>
      </c>
      <c r="G69" s="59"/>
      <c r="H69" s="59"/>
      <c r="I69" s="59">
        <v>0</v>
      </c>
      <c r="J69" s="59"/>
      <c r="K69" s="59"/>
      <c r="L69" s="59">
        <v>0</v>
      </c>
      <c r="M69" s="59"/>
      <c r="N69" s="59"/>
      <c r="O69" s="59">
        <v>1</v>
      </c>
      <c r="P69" s="59"/>
      <c r="Q69" s="59"/>
      <c r="R69" s="59">
        <v>0</v>
      </c>
      <c r="S69" s="59"/>
    </row>
    <row r="70" spans="1:19" s="72" customFormat="1" ht="12" customHeight="1">
      <c r="A70" s="21" t="s">
        <v>111</v>
      </c>
      <c r="B70" s="58"/>
      <c r="C70" s="58">
        <v>3</v>
      </c>
      <c r="D70" s="58"/>
      <c r="E70" s="58"/>
      <c r="F70" s="58">
        <v>0</v>
      </c>
      <c r="G70" s="58"/>
      <c r="H70" s="58"/>
      <c r="I70" s="58">
        <v>0</v>
      </c>
      <c r="J70" s="58"/>
      <c r="K70" s="58"/>
      <c r="L70" s="58">
        <v>0</v>
      </c>
      <c r="M70" s="58"/>
      <c r="N70" s="58"/>
      <c r="O70" s="58">
        <v>3</v>
      </c>
      <c r="P70" s="58"/>
      <c r="Q70" s="58"/>
      <c r="R70" s="58">
        <v>0</v>
      </c>
      <c r="S70" s="58"/>
    </row>
    <row r="71" spans="1:19" s="72" customFormat="1" ht="12.75">
      <c r="A71" s="21" t="s">
        <v>112</v>
      </c>
      <c r="B71" s="58"/>
      <c r="C71" s="58">
        <v>3</v>
      </c>
      <c r="D71" s="58"/>
      <c r="E71" s="58"/>
      <c r="F71" s="58">
        <v>0</v>
      </c>
      <c r="G71" s="58"/>
      <c r="H71" s="58"/>
      <c r="I71" s="58">
        <v>0</v>
      </c>
      <c r="J71" s="58"/>
      <c r="K71" s="58"/>
      <c r="L71" s="58">
        <v>0</v>
      </c>
      <c r="M71" s="58"/>
      <c r="N71" s="58"/>
      <c r="O71" s="58">
        <v>3</v>
      </c>
      <c r="P71" s="58"/>
      <c r="Q71" s="58"/>
      <c r="R71" s="58">
        <v>0</v>
      </c>
      <c r="S71" s="58"/>
    </row>
    <row r="72" spans="1:19" ht="13.5" thickBot="1">
      <c r="A72" s="43" t="s">
        <v>45</v>
      </c>
      <c r="B72" s="45">
        <v>48</v>
      </c>
      <c r="C72" s="45">
        <f>SUM(C68:C71)</f>
        <v>8</v>
      </c>
      <c r="D72" s="45">
        <f>SUM(B72:C72)</f>
        <v>56</v>
      </c>
      <c r="E72" s="45">
        <v>27</v>
      </c>
      <c r="F72" s="45">
        <v>0</v>
      </c>
      <c r="G72" s="45">
        <f>SUM(E72:F72)</f>
        <v>27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21</v>
      </c>
      <c r="O72" s="45">
        <f>SUM(O68:O71)</f>
        <v>8</v>
      </c>
      <c r="P72" s="45">
        <f>SUM(N72:O72)</f>
        <v>29</v>
      </c>
      <c r="Q72" s="45">
        <v>0</v>
      </c>
      <c r="R72" s="45">
        <v>0</v>
      </c>
      <c r="S72" s="46">
        <v>0</v>
      </c>
    </row>
    <row r="73" spans="1:19" s="14" customFormat="1" ht="12.75">
      <c r="A73" s="165" t="s">
        <v>6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7"/>
    </row>
    <row r="74" spans="1:19" s="14" customFormat="1" ht="12.75">
      <c r="A74" s="21" t="s">
        <v>46</v>
      </c>
      <c r="B74" s="58"/>
      <c r="C74" s="58">
        <v>2</v>
      </c>
      <c r="D74" s="58"/>
      <c r="E74" s="58"/>
      <c r="F74" s="58">
        <v>2</v>
      </c>
      <c r="G74" s="58"/>
      <c r="H74" s="58"/>
      <c r="I74" s="58">
        <v>0</v>
      </c>
      <c r="J74" s="58"/>
      <c r="K74" s="58"/>
      <c r="L74" s="58">
        <v>0</v>
      </c>
      <c r="M74" s="58"/>
      <c r="N74" s="58"/>
      <c r="O74" s="58">
        <v>0</v>
      </c>
      <c r="P74" s="58"/>
      <c r="Q74" s="58"/>
      <c r="R74" s="58">
        <v>0</v>
      </c>
      <c r="S74" s="58"/>
    </row>
    <row r="75" spans="1:19" s="14" customFormat="1" ht="13.5" thickBot="1">
      <c r="A75" s="25" t="s">
        <v>47</v>
      </c>
      <c r="B75" s="59"/>
      <c r="C75" s="59">
        <v>1</v>
      </c>
      <c r="D75" s="59"/>
      <c r="E75" s="59"/>
      <c r="F75" s="59">
        <v>1</v>
      </c>
      <c r="G75" s="59"/>
      <c r="H75" s="59"/>
      <c r="I75" s="59">
        <v>0</v>
      </c>
      <c r="J75" s="59"/>
      <c r="K75" s="59"/>
      <c r="L75" s="59">
        <v>0</v>
      </c>
      <c r="M75" s="59"/>
      <c r="N75" s="59"/>
      <c r="O75" s="59">
        <v>0</v>
      </c>
      <c r="P75" s="59"/>
      <c r="Q75" s="59"/>
      <c r="R75" s="59">
        <v>0</v>
      </c>
      <c r="S75" s="59"/>
    </row>
    <row r="76" spans="1:19" ht="13.5" thickBot="1">
      <c r="A76" s="34" t="s">
        <v>48</v>
      </c>
      <c r="B76" s="49">
        <v>66</v>
      </c>
      <c r="C76" s="49">
        <f>SUM(C74:C75)</f>
        <v>3</v>
      </c>
      <c r="D76" s="49">
        <f>SUM(B76:C76)</f>
        <v>69</v>
      </c>
      <c r="E76" s="49">
        <v>45</v>
      </c>
      <c r="F76" s="49">
        <f>SUM(F74:F75)</f>
        <v>3</v>
      </c>
      <c r="G76" s="49">
        <f>SUM(E76:F76)</f>
        <v>48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21</v>
      </c>
      <c r="O76" s="49">
        <v>0</v>
      </c>
      <c r="P76" s="49">
        <f>SUM(N76:O76)</f>
        <v>21</v>
      </c>
      <c r="Q76" s="49">
        <v>0</v>
      </c>
      <c r="R76" s="49">
        <v>0</v>
      </c>
      <c r="S76" s="50">
        <v>0</v>
      </c>
    </row>
    <row r="77" spans="1:19" s="14" customFormat="1" ht="12.75">
      <c r="A77" s="165" t="s">
        <v>7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7"/>
    </row>
    <row r="78" spans="1:19" s="14" customFormat="1" ht="12.75">
      <c r="A78" s="21" t="s">
        <v>49</v>
      </c>
      <c r="B78" s="58"/>
      <c r="C78" s="58">
        <v>2</v>
      </c>
      <c r="D78" s="58"/>
      <c r="E78" s="58"/>
      <c r="F78" s="58">
        <v>0</v>
      </c>
      <c r="G78" s="58"/>
      <c r="H78" s="58"/>
      <c r="I78" s="58">
        <v>0</v>
      </c>
      <c r="J78" s="58"/>
      <c r="K78" s="58"/>
      <c r="L78" s="58">
        <v>1</v>
      </c>
      <c r="M78" s="58"/>
      <c r="N78" s="58"/>
      <c r="O78" s="58">
        <v>1</v>
      </c>
      <c r="P78" s="58"/>
      <c r="Q78" s="58"/>
      <c r="R78" s="58">
        <v>0</v>
      </c>
      <c r="S78" s="58"/>
    </row>
    <row r="79" spans="1:19" s="14" customFormat="1" ht="12.75">
      <c r="A79" s="21" t="s">
        <v>50</v>
      </c>
      <c r="B79" s="58"/>
      <c r="C79" s="58">
        <v>3</v>
      </c>
      <c r="D79" s="58"/>
      <c r="E79" s="58"/>
      <c r="F79" s="58">
        <v>0</v>
      </c>
      <c r="G79" s="58"/>
      <c r="H79" s="58"/>
      <c r="I79" s="58">
        <v>0</v>
      </c>
      <c r="J79" s="58"/>
      <c r="K79" s="58"/>
      <c r="L79" s="58">
        <v>0</v>
      </c>
      <c r="M79" s="58"/>
      <c r="N79" s="58"/>
      <c r="O79" s="58">
        <v>3</v>
      </c>
      <c r="P79" s="58"/>
      <c r="Q79" s="58"/>
      <c r="R79" s="58">
        <v>0</v>
      </c>
      <c r="S79" s="58"/>
    </row>
    <row r="80" spans="1:19" s="14" customFormat="1" ht="12.75">
      <c r="A80" s="25" t="s">
        <v>51</v>
      </c>
      <c r="B80" s="59"/>
      <c r="C80" s="59">
        <v>4</v>
      </c>
      <c r="D80" s="59"/>
      <c r="E80" s="59"/>
      <c r="F80" s="59">
        <v>4</v>
      </c>
      <c r="G80" s="59"/>
      <c r="H80" s="59"/>
      <c r="I80" s="59">
        <v>0</v>
      </c>
      <c r="J80" s="59"/>
      <c r="K80" s="59"/>
      <c r="L80" s="59">
        <v>0</v>
      </c>
      <c r="M80" s="59"/>
      <c r="N80" s="59"/>
      <c r="O80" s="59">
        <v>0</v>
      </c>
      <c r="P80" s="59"/>
      <c r="Q80" s="59"/>
      <c r="R80" s="59">
        <v>0</v>
      </c>
      <c r="S80" s="59"/>
    </row>
    <row r="81" spans="1:19" s="72" customFormat="1" ht="12.75">
      <c r="A81" s="25" t="s">
        <v>113</v>
      </c>
      <c r="B81" s="58"/>
      <c r="C81" s="58">
        <v>3</v>
      </c>
      <c r="D81" s="58"/>
      <c r="E81" s="58"/>
      <c r="F81" s="58">
        <v>0</v>
      </c>
      <c r="G81" s="58"/>
      <c r="H81" s="58"/>
      <c r="I81" s="58">
        <v>0</v>
      </c>
      <c r="J81" s="58"/>
      <c r="K81" s="58"/>
      <c r="L81" s="58">
        <v>0</v>
      </c>
      <c r="M81" s="58"/>
      <c r="N81" s="58"/>
      <c r="O81" s="58">
        <v>3</v>
      </c>
      <c r="P81" s="58"/>
      <c r="Q81" s="58"/>
      <c r="R81" s="58">
        <v>0</v>
      </c>
      <c r="S81" s="58"/>
    </row>
    <row r="82" spans="1:19" s="72" customFormat="1" ht="12.75">
      <c r="A82" s="25" t="s">
        <v>114</v>
      </c>
      <c r="B82" s="58"/>
      <c r="C82" s="58">
        <v>1</v>
      </c>
      <c r="D82" s="58"/>
      <c r="E82" s="58"/>
      <c r="F82" s="58">
        <v>0</v>
      </c>
      <c r="G82" s="58"/>
      <c r="H82" s="58"/>
      <c r="I82" s="58">
        <v>0</v>
      </c>
      <c r="J82" s="58"/>
      <c r="K82" s="58"/>
      <c r="L82" s="58">
        <v>0</v>
      </c>
      <c r="M82" s="58"/>
      <c r="N82" s="58"/>
      <c r="O82" s="58">
        <v>1</v>
      </c>
      <c r="P82" s="58"/>
      <c r="Q82" s="58"/>
      <c r="R82" s="58">
        <v>0</v>
      </c>
      <c r="S82" s="58"/>
    </row>
    <row r="83" spans="1:19" s="72" customFormat="1" ht="12.75">
      <c r="A83" s="25" t="s">
        <v>115</v>
      </c>
      <c r="B83" s="58"/>
      <c r="C83" s="58">
        <v>3</v>
      </c>
      <c r="D83" s="58"/>
      <c r="E83" s="58"/>
      <c r="F83" s="58">
        <v>0</v>
      </c>
      <c r="G83" s="58"/>
      <c r="H83" s="58"/>
      <c r="I83" s="58">
        <v>0</v>
      </c>
      <c r="J83" s="58"/>
      <c r="K83" s="58"/>
      <c r="L83" s="58">
        <v>0</v>
      </c>
      <c r="M83" s="58"/>
      <c r="N83" s="58"/>
      <c r="O83" s="58">
        <v>3</v>
      </c>
      <c r="P83" s="58"/>
      <c r="Q83" s="58"/>
      <c r="R83" s="58">
        <v>0</v>
      </c>
      <c r="S83" s="58"/>
    </row>
    <row r="84" spans="1:19" s="72" customFormat="1" ht="12.75">
      <c r="A84" s="25" t="s">
        <v>116</v>
      </c>
      <c r="B84" s="58"/>
      <c r="C84" s="58">
        <v>2</v>
      </c>
      <c r="D84" s="58"/>
      <c r="E84" s="58"/>
      <c r="F84" s="58">
        <v>0</v>
      </c>
      <c r="G84" s="58"/>
      <c r="H84" s="58"/>
      <c r="I84" s="58">
        <v>0</v>
      </c>
      <c r="J84" s="58"/>
      <c r="K84" s="58"/>
      <c r="L84" s="58">
        <v>0</v>
      </c>
      <c r="M84" s="58"/>
      <c r="N84" s="58"/>
      <c r="O84" s="58">
        <v>2</v>
      </c>
      <c r="P84" s="58"/>
      <c r="Q84" s="58"/>
      <c r="R84" s="58">
        <v>0</v>
      </c>
      <c r="S84" s="58"/>
    </row>
    <row r="85" spans="1:19" s="72" customFormat="1" ht="12.75">
      <c r="A85" s="25" t="s">
        <v>117</v>
      </c>
      <c r="B85" s="58"/>
      <c r="C85" s="58">
        <v>1</v>
      </c>
      <c r="D85" s="58"/>
      <c r="E85" s="58"/>
      <c r="F85" s="58">
        <v>1</v>
      </c>
      <c r="G85" s="58"/>
      <c r="H85" s="58"/>
      <c r="I85" s="58">
        <v>0</v>
      </c>
      <c r="J85" s="58"/>
      <c r="K85" s="58"/>
      <c r="L85" s="58">
        <v>0</v>
      </c>
      <c r="M85" s="58"/>
      <c r="N85" s="58"/>
      <c r="O85" s="58">
        <v>0</v>
      </c>
      <c r="P85" s="58"/>
      <c r="Q85" s="58"/>
      <c r="R85" s="58">
        <v>0</v>
      </c>
      <c r="S85" s="58"/>
    </row>
    <row r="86" spans="1:19" s="72" customFormat="1" ht="12.75">
      <c r="A86" s="25" t="s">
        <v>118</v>
      </c>
      <c r="B86" s="58"/>
      <c r="C86" s="58">
        <v>1</v>
      </c>
      <c r="D86" s="58"/>
      <c r="E86" s="58"/>
      <c r="F86" s="58">
        <v>0</v>
      </c>
      <c r="G86" s="58"/>
      <c r="H86" s="58"/>
      <c r="I86" s="58">
        <v>0</v>
      </c>
      <c r="J86" s="58"/>
      <c r="K86" s="58"/>
      <c r="L86" s="58">
        <v>1</v>
      </c>
      <c r="M86" s="58"/>
      <c r="N86" s="58"/>
      <c r="O86" s="58">
        <v>0</v>
      </c>
      <c r="P86" s="58"/>
      <c r="Q86" s="58"/>
      <c r="R86" s="58">
        <v>0</v>
      </c>
      <c r="S86" s="58"/>
    </row>
    <row r="87" spans="1:19" s="72" customFormat="1" ht="12.75">
      <c r="A87" s="25" t="s">
        <v>119</v>
      </c>
      <c r="B87" s="58"/>
      <c r="C87" s="58">
        <v>1</v>
      </c>
      <c r="D87" s="58"/>
      <c r="E87" s="58"/>
      <c r="F87" s="58">
        <v>1</v>
      </c>
      <c r="G87" s="58"/>
      <c r="H87" s="58"/>
      <c r="I87" s="58">
        <v>0</v>
      </c>
      <c r="J87" s="58"/>
      <c r="K87" s="58"/>
      <c r="L87" s="58">
        <v>0</v>
      </c>
      <c r="M87" s="58"/>
      <c r="N87" s="58"/>
      <c r="O87" s="58">
        <v>0</v>
      </c>
      <c r="P87" s="58"/>
      <c r="Q87" s="58"/>
      <c r="R87" s="58">
        <v>0</v>
      </c>
      <c r="S87" s="58"/>
    </row>
    <row r="88" spans="1:19" s="72" customFormat="1" ht="12.75">
      <c r="A88" s="25" t="s">
        <v>120</v>
      </c>
      <c r="B88" s="58"/>
      <c r="C88" s="58">
        <v>1</v>
      </c>
      <c r="D88" s="58"/>
      <c r="E88" s="58"/>
      <c r="F88" s="58">
        <v>0</v>
      </c>
      <c r="G88" s="58"/>
      <c r="H88" s="58"/>
      <c r="I88" s="58">
        <v>0</v>
      </c>
      <c r="J88" s="58"/>
      <c r="K88" s="58"/>
      <c r="L88" s="58">
        <v>0</v>
      </c>
      <c r="M88" s="58"/>
      <c r="N88" s="58"/>
      <c r="O88" s="58">
        <v>1</v>
      </c>
      <c r="P88" s="58"/>
      <c r="Q88" s="58"/>
      <c r="R88" s="58">
        <v>0</v>
      </c>
      <c r="S88" s="58"/>
    </row>
    <row r="89" spans="1:19" s="72" customFormat="1" ht="12.75">
      <c r="A89" s="25" t="s">
        <v>121</v>
      </c>
      <c r="B89" s="58"/>
      <c r="C89" s="58">
        <v>1</v>
      </c>
      <c r="D89" s="58"/>
      <c r="E89" s="58"/>
      <c r="F89" s="58">
        <v>1</v>
      </c>
      <c r="G89" s="58"/>
      <c r="H89" s="58"/>
      <c r="I89" s="58">
        <v>0</v>
      </c>
      <c r="J89" s="58"/>
      <c r="K89" s="58"/>
      <c r="L89" s="58">
        <v>0</v>
      </c>
      <c r="M89" s="58"/>
      <c r="N89" s="58"/>
      <c r="O89" s="58">
        <v>0</v>
      </c>
      <c r="P89" s="58"/>
      <c r="Q89" s="58"/>
      <c r="R89" s="58">
        <v>0</v>
      </c>
      <c r="S89" s="58"/>
    </row>
    <row r="90" spans="1:19" s="72" customFormat="1" ht="12.75">
      <c r="A90" s="25" t="s">
        <v>122</v>
      </c>
      <c r="B90" s="58"/>
      <c r="C90" s="58">
        <v>1</v>
      </c>
      <c r="D90" s="58"/>
      <c r="E90" s="58"/>
      <c r="F90" s="58">
        <v>1</v>
      </c>
      <c r="G90" s="58"/>
      <c r="H90" s="58"/>
      <c r="I90" s="58">
        <v>0</v>
      </c>
      <c r="J90" s="58"/>
      <c r="K90" s="58"/>
      <c r="L90" s="58">
        <v>0</v>
      </c>
      <c r="M90" s="58"/>
      <c r="N90" s="58"/>
      <c r="O90" s="58">
        <v>0</v>
      </c>
      <c r="P90" s="58"/>
      <c r="Q90" s="58"/>
      <c r="R90" s="58">
        <v>0</v>
      </c>
      <c r="S90" s="58"/>
    </row>
    <row r="91" spans="1:19" s="72" customFormat="1" ht="12.75">
      <c r="A91" s="21" t="s">
        <v>123</v>
      </c>
      <c r="B91" s="58"/>
      <c r="C91" s="58">
        <v>4</v>
      </c>
      <c r="D91" s="58"/>
      <c r="E91" s="58"/>
      <c r="F91" s="58">
        <v>4</v>
      </c>
      <c r="G91" s="58"/>
      <c r="H91" s="58"/>
      <c r="I91" s="58">
        <v>0</v>
      </c>
      <c r="J91" s="58"/>
      <c r="K91" s="58"/>
      <c r="L91" s="58">
        <v>0</v>
      </c>
      <c r="M91" s="58"/>
      <c r="N91" s="58"/>
      <c r="O91" s="58">
        <v>0</v>
      </c>
      <c r="P91" s="58"/>
      <c r="Q91" s="58"/>
      <c r="R91" s="58">
        <v>0</v>
      </c>
      <c r="S91" s="58"/>
    </row>
    <row r="92" spans="1:19" ht="26.25" thickBot="1">
      <c r="A92" s="73" t="s">
        <v>52</v>
      </c>
      <c r="B92" s="45">
        <v>147</v>
      </c>
      <c r="C92" s="45">
        <f>SUM(C78:C91)</f>
        <v>28</v>
      </c>
      <c r="D92" s="45">
        <f>SUM(B92:C92)</f>
        <v>175</v>
      </c>
      <c r="E92" s="45">
        <v>105</v>
      </c>
      <c r="F92" s="45">
        <f>SUM(F78:F91)</f>
        <v>12</v>
      </c>
      <c r="G92" s="45">
        <f>SUM(E92:F92)</f>
        <v>117</v>
      </c>
      <c r="H92" s="45">
        <v>0</v>
      </c>
      <c r="I92" s="45">
        <v>0</v>
      </c>
      <c r="J92" s="45">
        <v>0</v>
      </c>
      <c r="K92" s="45">
        <v>2</v>
      </c>
      <c r="L92" s="45">
        <f>SUM(L78:L91)</f>
        <v>2</v>
      </c>
      <c r="M92" s="45">
        <f>SUM(K92:L92)</f>
        <v>4</v>
      </c>
      <c r="N92" s="45">
        <v>39</v>
      </c>
      <c r="O92" s="45">
        <f>SUM(O78:O91)</f>
        <v>14</v>
      </c>
      <c r="P92" s="45">
        <f>SUM(N92:O92)</f>
        <v>53</v>
      </c>
      <c r="Q92" s="45">
        <v>1</v>
      </c>
      <c r="R92" s="45">
        <v>0</v>
      </c>
      <c r="S92" s="46">
        <f>SUM(Q92,R92)</f>
        <v>1</v>
      </c>
    </row>
    <row r="93" spans="1:19" s="14" customFormat="1" ht="12.75">
      <c r="A93" s="168" t="s">
        <v>8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70"/>
    </row>
    <row r="94" spans="1:19" s="14" customFormat="1" ht="12.75">
      <c r="A94" s="24" t="s">
        <v>46</v>
      </c>
      <c r="B94" s="58"/>
      <c r="C94" s="58">
        <v>4</v>
      </c>
      <c r="D94" s="58"/>
      <c r="E94" s="58"/>
      <c r="F94" s="58">
        <v>0</v>
      </c>
      <c r="G94" s="58"/>
      <c r="H94" s="58"/>
      <c r="I94" s="58">
        <v>0</v>
      </c>
      <c r="J94" s="58"/>
      <c r="K94" s="58"/>
      <c r="L94" s="58">
        <v>0</v>
      </c>
      <c r="M94" s="58"/>
      <c r="N94" s="58"/>
      <c r="O94" s="58">
        <v>4</v>
      </c>
      <c r="P94" s="58"/>
      <c r="Q94" s="58"/>
      <c r="R94" s="58">
        <v>0</v>
      </c>
      <c r="S94" s="58"/>
    </row>
    <row r="95" spans="1:19" s="14" customFormat="1" ht="12.75">
      <c r="A95" s="24" t="s">
        <v>47</v>
      </c>
      <c r="B95" s="58"/>
      <c r="C95" s="58">
        <v>2</v>
      </c>
      <c r="D95" s="58"/>
      <c r="E95" s="58"/>
      <c r="F95" s="58">
        <v>2</v>
      </c>
      <c r="G95" s="58"/>
      <c r="H95" s="58"/>
      <c r="I95" s="58">
        <v>0</v>
      </c>
      <c r="J95" s="58"/>
      <c r="K95" s="58"/>
      <c r="L95" s="58">
        <v>0</v>
      </c>
      <c r="M95" s="58"/>
      <c r="N95" s="58"/>
      <c r="O95" s="58">
        <v>0</v>
      </c>
      <c r="P95" s="58"/>
      <c r="Q95" s="58"/>
      <c r="R95" s="58">
        <v>0</v>
      </c>
      <c r="S95" s="58"/>
    </row>
    <row r="96" spans="1:19" s="14" customFormat="1" ht="12.75">
      <c r="A96" s="38" t="s">
        <v>53</v>
      </c>
      <c r="B96" s="59"/>
      <c r="C96" s="59">
        <v>6</v>
      </c>
      <c r="D96" s="59"/>
      <c r="E96" s="59"/>
      <c r="F96" s="59">
        <v>0</v>
      </c>
      <c r="G96" s="59"/>
      <c r="H96" s="59"/>
      <c r="I96" s="59">
        <v>0</v>
      </c>
      <c r="J96" s="59"/>
      <c r="K96" s="59"/>
      <c r="L96" s="59">
        <v>0</v>
      </c>
      <c r="M96" s="59"/>
      <c r="N96" s="59"/>
      <c r="O96" s="59">
        <v>6</v>
      </c>
      <c r="P96" s="59"/>
      <c r="Q96" s="59"/>
      <c r="R96" s="59">
        <v>0</v>
      </c>
      <c r="S96" s="59"/>
    </row>
    <row r="97" spans="1:19" s="14" customFormat="1" ht="12.75">
      <c r="A97" s="38" t="s">
        <v>124</v>
      </c>
      <c r="B97" s="58"/>
      <c r="C97" s="58">
        <v>1</v>
      </c>
      <c r="D97" s="58"/>
      <c r="E97" s="58"/>
      <c r="F97" s="58">
        <v>1</v>
      </c>
      <c r="G97" s="58"/>
      <c r="H97" s="58"/>
      <c r="I97" s="58">
        <v>0</v>
      </c>
      <c r="J97" s="58"/>
      <c r="K97" s="58"/>
      <c r="L97" s="58">
        <v>0</v>
      </c>
      <c r="M97" s="58"/>
      <c r="N97" s="58"/>
      <c r="O97" s="58">
        <v>0</v>
      </c>
      <c r="P97" s="58"/>
      <c r="Q97" s="58"/>
      <c r="R97" s="58">
        <v>0</v>
      </c>
      <c r="S97" s="58"/>
    </row>
    <row r="98" spans="1:19" ht="13.5" thickBot="1">
      <c r="A98" s="43" t="s">
        <v>54</v>
      </c>
      <c r="B98" s="45">
        <v>92</v>
      </c>
      <c r="C98" s="45">
        <f>SUM(C94:C97)</f>
        <v>13</v>
      </c>
      <c r="D98" s="45">
        <f>SUM(B98:C98)</f>
        <v>105</v>
      </c>
      <c r="E98" s="45">
        <v>57</v>
      </c>
      <c r="F98" s="45">
        <f>SUM(F94:F97)</f>
        <v>3</v>
      </c>
      <c r="G98" s="45">
        <f>SUM(E98:F98)</f>
        <v>60</v>
      </c>
      <c r="H98" s="45">
        <v>0</v>
      </c>
      <c r="I98" s="45">
        <v>0</v>
      </c>
      <c r="J98" s="45">
        <v>0</v>
      </c>
      <c r="K98" s="45">
        <v>2</v>
      </c>
      <c r="L98" s="45">
        <v>0</v>
      </c>
      <c r="M98" s="45">
        <f>SUM(K98:L98)</f>
        <v>2</v>
      </c>
      <c r="N98" s="45">
        <v>33</v>
      </c>
      <c r="O98" s="45">
        <f>SUM(O94:O97)</f>
        <v>10</v>
      </c>
      <c r="P98" s="45">
        <f>SUM(N98:O98)</f>
        <v>43</v>
      </c>
      <c r="Q98" s="45">
        <v>0</v>
      </c>
      <c r="R98" s="45">
        <v>0</v>
      </c>
      <c r="S98" s="46">
        <v>0</v>
      </c>
    </row>
    <row r="99" spans="1:19" s="14" customFormat="1" ht="12.75">
      <c r="A99" s="168" t="s">
        <v>9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2"/>
    </row>
    <row r="100" spans="1:19" s="14" customFormat="1" ht="12.75">
      <c r="A100" s="1" t="s">
        <v>55</v>
      </c>
      <c r="B100" s="58"/>
      <c r="C100" s="58">
        <v>1</v>
      </c>
      <c r="D100" s="58"/>
      <c r="E100" s="58"/>
      <c r="F100" s="58">
        <v>1</v>
      </c>
      <c r="G100" s="58"/>
      <c r="H100" s="58"/>
      <c r="I100" s="58">
        <v>0</v>
      </c>
      <c r="J100" s="58"/>
      <c r="K100" s="58"/>
      <c r="L100" s="58">
        <v>0</v>
      </c>
      <c r="M100" s="58"/>
      <c r="N100" s="58"/>
      <c r="O100" s="58">
        <v>0</v>
      </c>
      <c r="P100" s="58"/>
      <c r="Q100" s="58"/>
      <c r="R100" s="58">
        <v>0</v>
      </c>
      <c r="S100" s="58"/>
    </row>
    <row r="101" spans="1:19" s="14" customFormat="1" ht="12.75">
      <c r="A101" s="1" t="s">
        <v>56</v>
      </c>
      <c r="B101" s="58"/>
      <c r="C101" s="58">
        <v>1</v>
      </c>
      <c r="D101" s="58"/>
      <c r="E101" s="58"/>
      <c r="F101" s="58">
        <v>0</v>
      </c>
      <c r="G101" s="58"/>
      <c r="H101" s="58"/>
      <c r="I101" s="58">
        <v>0</v>
      </c>
      <c r="J101" s="58"/>
      <c r="K101" s="58"/>
      <c r="L101" s="58">
        <v>0</v>
      </c>
      <c r="M101" s="58"/>
      <c r="N101" s="58"/>
      <c r="O101" s="58">
        <v>1</v>
      </c>
      <c r="P101" s="58"/>
      <c r="Q101" s="58"/>
      <c r="R101" s="58">
        <v>0</v>
      </c>
      <c r="S101" s="58"/>
    </row>
    <row r="102" spans="1:19" s="14" customFormat="1" ht="12.75">
      <c r="A102" s="1" t="s">
        <v>57</v>
      </c>
      <c r="B102" s="58"/>
      <c r="C102" s="58">
        <v>3</v>
      </c>
      <c r="D102" s="58"/>
      <c r="E102" s="58"/>
      <c r="F102" s="58">
        <v>3</v>
      </c>
      <c r="G102" s="58"/>
      <c r="H102" s="58"/>
      <c r="I102" s="58">
        <v>0</v>
      </c>
      <c r="J102" s="58"/>
      <c r="K102" s="58"/>
      <c r="L102" s="58">
        <v>0</v>
      </c>
      <c r="M102" s="58"/>
      <c r="N102" s="58"/>
      <c r="O102" s="58">
        <v>0</v>
      </c>
      <c r="P102" s="58"/>
      <c r="Q102" s="58"/>
      <c r="R102" s="58">
        <v>0</v>
      </c>
      <c r="S102" s="58"/>
    </row>
    <row r="103" spans="1:19" s="14" customFormat="1" ht="12.75">
      <c r="A103" s="1" t="s">
        <v>58</v>
      </c>
      <c r="B103" s="58"/>
      <c r="C103" s="58">
        <v>1</v>
      </c>
      <c r="D103" s="58"/>
      <c r="E103" s="58"/>
      <c r="F103" s="58">
        <v>0</v>
      </c>
      <c r="G103" s="58"/>
      <c r="H103" s="58"/>
      <c r="I103" s="58">
        <v>0</v>
      </c>
      <c r="J103" s="58"/>
      <c r="K103" s="58"/>
      <c r="L103" s="58">
        <v>0</v>
      </c>
      <c r="M103" s="58"/>
      <c r="N103" s="58"/>
      <c r="O103" s="58">
        <v>1</v>
      </c>
      <c r="P103" s="58"/>
      <c r="Q103" s="58"/>
      <c r="R103" s="58">
        <v>0</v>
      </c>
      <c r="S103" s="58"/>
    </row>
    <row r="104" spans="1:19" s="14" customFormat="1" ht="12.75">
      <c r="A104" s="1" t="s">
        <v>59</v>
      </c>
      <c r="B104" s="58"/>
      <c r="C104" s="58">
        <v>1</v>
      </c>
      <c r="D104" s="58"/>
      <c r="E104" s="58"/>
      <c r="F104" s="58">
        <v>0</v>
      </c>
      <c r="G104" s="58"/>
      <c r="H104" s="58"/>
      <c r="I104" s="58">
        <v>0</v>
      </c>
      <c r="J104" s="58"/>
      <c r="K104" s="58"/>
      <c r="L104" s="58">
        <v>0</v>
      </c>
      <c r="M104" s="58"/>
      <c r="N104" s="58"/>
      <c r="O104" s="58">
        <v>1</v>
      </c>
      <c r="P104" s="58"/>
      <c r="Q104" s="58"/>
      <c r="R104" s="58">
        <v>0</v>
      </c>
      <c r="S104" s="58"/>
    </row>
    <row r="105" spans="1:19" s="14" customFormat="1" ht="12.75">
      <c r="A105" s="2" t="s">
        <v>60</v>
      </c>
      <c r="B105" s="59"/>
      <c r="C105" s="59">
        <v>1</v>
      </c>
      <c r="D105" s="59"/>
      <c r="E105" s="59"/>
      <c r="F105" s="59">
        <v>0</v>
      </c>
      <c r="G105" s="59"/>
      <c r="H105" s="59"/>
      <c r="I105" s="59">
        <v>0</v>
      </c>
      <c r="J105" s="59"/>
      <c r="K105" s="59"/>
      <c r="L105" s="59">
        <v>1</v>
      </c>
      <c r="M105" s="59"/>
      <c r="N105" s="59"/>
      <c r="O105" s="59">
        <v>0</v>
      </c>
      <c r="P105" s="59"/>
      <c r="Q105" s="59"/>
      <c r="R105" s="59">
        <v>0</v>
      </c>
      <c r="S105" s="59"/>
    </row>
    <row r="106" spans="1:19" s="72" customFormat="1" ht="12.75">
      <c r="A106" s="1" t="s">
        <v>125</v>
      </c>
      <c r="B106" s="58"/>
      <c r="C106" s="58">
        <v>2</v>
      </c>
      <c r="D106" s="58"/>
      <c r="E106" s="58"/>
      <c r="F106" s="58">
        <v>2</v>
      </c>
      <c r="G106" s="58"/>
      <c r="H106" s="58"/>
      <c r="I106" s="58">
        <v>0</v>
      </c>
      <c r="J106" s="58"/>
      <c r="K106" s="58"/>
      <c r="L106" s="58">
        <v>0</v>
      </c>
      <c r="M106" s="58"/>
      <c r="N106" s="58"/>
      <c r="O106" s="58">
        <v>0</v>
      </c>
      <c r="P106" s="58"/>
      <c r="Q106" s="58"/>
      <c r="R106" s="58">
        <v>0</v>
      </c>
      <c r="S106" s="58"/>
    </row>
    <row r="107" spans="1:19" s="72" customFormat="1" ht="12.75">
      <c r="A107" s="1" t="s">
        <v>126</v>
      </c>
      <c r="B107" s="58"/>
      <c r="C107" s="58">
        <v>2</v>
      </c>
      <c r="D107" s="58"/>
      <c r="E107" s="58"/>
      <c r="F107" s="58">
        <v>0</v>
      </c>
      <c r="G107" s="58"/>
      <c r="H107" s="58"/>
      <c r="I107" s="58">
        <v>0</v>
      </c>
      <c r="J107" s="58"/>
      <c r="K107" s="58"/>
      <c r="L107" s="58">
        <v>0</v>
      </c>
      <c r="M107" s="58"/>
      <c r="N107" s="58"/>
      <c r="O107" s="58">
        <v>2</v>
      </c>
      <c r="P107" s="58"/>
      <c r="Q107" s="58"/>
      <c r="R107" s="58">
        <v>0</v>
      </c>
      <c r="S107" s="58"/>
    </row>
    <row r="108" spans="1:19" s="72" customFormat="1" ht="12.75">
      <c r="A108" s="1" t="s">
        <v>127</v>
      </c>
      <c r="B108" s="58"/>
      <c r="C108" s="58">
        <v>2</v>
      </c>
      <c r="D108" s="58"/>
      <c r="E108" s="58"/>
      <c r="F108" s="58">
        <v>2</v>
      </c>
      <c r="G108" s="58"/>
      <c r="H108" s="58"/>
      <c r="I108" s="58">
        <v>0</v>
      </c>
      <c r="J108" s="58"/>
      <c r="K108" s="58"/>
      <c r="L108" s="58">
        <v>0</v>
      </c>
      <c r="M108" s="58"/>
      <c r="N108" s="58"/>
      <c r="O108" s="58">
        <v>0</v>
      </c>
      <c r="P108" s="58"/>
      <c r="Q108" s="58"/>
      <c r="R108" s="58">
        <v>0</v>
      </c>
      <c r="S108" s="58"/>
    </row>
    <row r="109" spans="1:19" s="72" customFormat="1" ht="12.75">
      <c r="A109" s="1" t="s">
        <v>128</v>
      </c>
      <c r="B109" s="58"/>
      <c r="C109" s="58">
        <v>4</v>
      </c>
      <c r="D109" s="58"/>
      <c r="E109" s="58"/>
      <c r="F109" s="58">
        <v>4</v>
      </c>
      <c r="G109" s="58"/>
      <c r="H109" s="58"/>
      <c r="I109" s="58">
        <v>0</v>
      </c>
      <c r="J109" s="58"/>
      <c r="K109" s="58"/>
      <c r="L109" s="58">
        <v>0</v>
      </c>
      <c r="M109" s="58"/>
      <c r="N109" s="58"/>
      <c r="O109" s="58">
        <v>0</v>
      </c>
      <c r="P109" s="58"/>
      <c r="Q109" s="58"/>
      <c r="R109" s="58">
        <v>0</v>
      </c>
      <c r="S109" s="58"/>
    </row>
    <row r="110" spans="1:19" s="14" customFormat="1" ht="12.75">
      <c r="A110" s="1" t="s">
        <v>129</v>
      </c>
      <c r="B110" s="58"/>
      <c r="C110" s="58">
        <v>1</v>
      </c>
      <c r="D110" s="58"/>
      <c r="E110" s="58"/>
      <c r="F110" s="58">
        <v>0</v>
      </c>
      <c r="G110" s="58"/>
      <c r="H110" s="58"/>
      <c r="I110" s="58">
        <v>0</v>
      </c>
      <c r="J110" s="58"/>
      <c r="K110" s="58"/>
      <c r="L110" s="58">
        <v>0</v>
      </c>
      <c r="M110" s="58"/>
      <c r="N110" s="58"/>
      <c r="O110" s="58">
        <v>1</v>
      </c>
      <c r="P110" s="58"/>
      <c r="Q110" s="58"/>
      <c r="R110" s="58">
        <v>0</v>
      </c>
      <c r="S110" s="58"/>
    </row>
    <row r="111" spans="1:19" s="14" customFormat="1" ht="12.75">
      <c r="A111" s="1" t="s">
        <v>130</v>
      </c>
      <c r="B111" s="58"/>
      <c r="C111" s="58">
        <v>2</v>
      </c>
      <c r="D111" s="58"/>
      <c r="E111" s="58"/>
      <c r="F111" s="58">
        <v>0</v>
      </c>
      <c r="G111" s="58"/>
      <c r="H111" s="58"/>
      <c r="I111" s="58">
        <v>0</v>
      </c>
      <c r="J111" s="58"/>
      <c r="K111" s="58"/>
      <c r="L111" s="58">
        <v>0</v>
      </c>
      <c r="M111" s="58"/>
      <c r="N111" s="58"/>
      <c r="O111" s="58">
        <v>2</v>
      </c>
      <c r="P111" s="58"/>
      <c r="Q111" s="58"/>
      <c r="R111" s="58">
        <v>0</v>
      </c>
      <c r="S111" s="58"/>
    </row>
    <row r="112" spans="1:19" s="14" customFormat="1" ht="12.75">
      <c r="A112" s="1" t="s">
        <v>131</v>
      </c>
      <c r="B112" s="58"/>
      <c r="C112" s="58">
        <v>5</v>
      </c>
      <c r="D112" s="58"/>
      <c r="E112" s="58"/>
      <c r="F112" s="58">
        <v>0</v>
      </c>
      <c r="G112" s="58"/>
      <c r="H112" s="58"/>
      <c r="I112" s="58">
        <v>0</v>
      </c>
      <c r="J112" s="58"/>
      <c r="K112" s="58"/>
      <c r="L112" s="58">
        <v>0</v>
      </c>
      <c r="M112" s="58"/>
      <c r="N112" s="58"/>
      <c r="O112" s="58">
        <v>5</v>
      </c>
      <c r="P112" s="58"/>
      <c r="Q112" s="58"/>
      <c r="R112" s="58">
        <v>0</v>
      </c>
      <c r="S112" s="58"/>
    </row>
    <row r="113" spans="1:19" s="14" customFormat="1" ht="12.75">
      <c r="A113" s="1" t="s">
        <v>132</v>
      </c>
      <c r="B113" s="58"/>
      <c r="C113" s="58">
        <v>2</v>
      </c>
      <c r="D113" s="58"/>
      <c r="E113" s="58"/>
      <c r="F113" s="58">
        <v>0</v>
      </c>
      <c r="G113" s="58"/>
      <c r="H113" s="58"/>
      <c r="I113" s="58">
        <v>0</v>
      </c>
      <c r="J113" s="58"/>
      <c r="K113" s="58"/>
      <c r="L113" s="58">
        <v>0</v>
      </c>
      <c r="M113" s="58"/>
      <c r="N113" s="58"/>
      <c r="O113" s="58">
        <v>2</v>
      </c>
      <c r="P113" s="58"/>
      <c r="Q113" s="58"/>
      <c r="R113" s="58">
        <v>0</v>
      </c>
      <c r="S113" s="58"/>
    </row>
    <row r="114" spans="1:19" s="14" customFormat="1" ht="12.75">
      <c r="A114" s="1" t="s">
        <v>133</v>
      </c>
      <c r="B114" s="58"/>
      <c r="C114" s="58">
        <v>2</v>
      </c>
      <c r="D114" s="58"/>
      <c r="E114" s="58"/>
      <c r="F114" s="58">
        <v>0</v>
      </c>
      <c r="G114" s="58"/>
      <c r="H114" s="58"/>
      <c r="I114" s="58">
        <v>0</v>
      </c>
      <c r="J114" s="58"/>
      <c r="K114" s="58"/>
      <c r="L114" s="58">
        <v>0</v>
      </c>
      <c r="M114" s="58"/>
      <c r="N114" s="58"/>
      <c r="O114" s="58">
        <v>2</v>
      </c>
      <c r="P114" s="58"/>
      <c r="Q114" s="58"/>
      <c r="R114" s="58">
        <v>0</v>
      </c>
      <c r="S114" s="58"/>
    </row>
    <row r="115" spans="1:19" ht="13.5" thickBot="1">
      <c r="A115" s="43" t="s">
        <v>145</v>
      </c>
      <c r="B115" s="45">
        <v>103</v>
      </c>
      <c r="C115" s="45">
        <f>SUM(C100:C114)</f>
        <v>30</v>
      </c>
      <c r="D115" s="45">
        <f>SUM(B115:C115)</f>
        <v>133</v>
      </c>
      <c r="E115" s="45">
        <v>67</v>
      </c>
      <c r="F115" s="45">
        <f>SUM(F100:F114)</f>
        <v>12</v>
      </c>
      <c r="G115" s="45">
        <f>SUM(E115:F115)</f>
        <v>79</v>
      </c>
      <c r="H115" s="45">
        <v>0</v>
      </c>
      <c r="I115" s="45">
        <v>0</v>
      </c>
      <c r="J115" s="45">
        <v>0</v>
      </c>
      <c r="K115" s="45">
        <v>1</v>
      </c>
      <c r="L115" s="45">
        <f>SUM(L100:L114)</f>
        <v>1</v>
      </c>
      <c r="M115" s="45">
        <f>SUM(K115:L115)</f>
        <v>2</v>
      </c>
      <c r="N115" s="45">
        <v>35</v>
      </c>
      <c r="O115" s="45">
        <f>SUM(O100:O114)</f>
        <v>17</v>
      </c>
      <c r="P115" s="45">
        <f>SUM(N115:O115)</f>
        <v>52</v>
      </c>
      <c r="Q115" s="45">
        <v>0</v>
      </c>
      <c r="R115" s="45">
        <v>0</v>
      </c>
      <c r="S115" s="46">
        <v>0</v>
      </c>
    </row>
    <row r="116" spans="1:19" s="14" customFormat="1" ht="12.75">
      <c r="A116" s="168" t="s">
        <v>13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2"/>
    </row>
    <row r="117" spans="1:19" s="14" customFormat="1" ht="12.75">
      <c r="A117" s="2" t="s">
        <v>61</v>
      </c>
      <c r="B117" s="59"/>
      <c r="C117" s="59">
        <v>1</v>
      </c>
      <c r="D117" s="59"/>
      <c r="E117" s="59"/>
      <c r="F117" s="59">
        <v>0</v>
      </c>
      <c r="G117" s="59"/>
      <c r="H117" s="59"/>
      <c r="I117" s="59">
        <v>0</v>
      </c>
      <c r="J117" s="59"/>
      <c r="K117" s="59"/>
      <c r="L117" s="59">
        <v>0</v>
      </c>
      <c r="M117" s="59"/>
      <c r="N117" s="59"/>
      <c r="O117" s="59">
        <v>1</v>
      </c>
      <c r="P117" s="59"/>
      <c r="Q117" s="59"/>
      <c r="R117" s="59">
        <v>0</v>
      </c>
      <c r="S117" s="59"/>
    </row>
    <row r="118" spans="1:19" s="14" customFormat="1" ht="12.75">
      <c r="A118" s="2" t="s">
        <v>62</v>
      </c>
      <c r="B118" s="59"/>
      <c r="C118" s="59">
        <v>14</v>
      </c>
      <c r="D118" s="59"/>
      <c r="E118" s="59"/>
      <c r="F118" s="59">
        <v>14</v>
      </c>
      <c r="G118" s="59"/>
      <c r="H118" s="59"/>
      <c r="I118" s="59">
        <v>0</v>
      </c>
      <c r="J118" s="59"/>
      <c r="K118" s="59"/>
      <c r="L118" s="59">
        <v>0</v>
      </c>
      <c r="M118" s="59"/>
      <c r="N118" s="59"/>
      <c r="O118" s="59">
        <v>0</v>
      </c>
      <c r="P118" s="59"/>
      <c r="Q118" s="59"/>
      <c r="R118" s="59">
        <v>0</v>
      </c>
      <c r="S118" s="59"/>
    </row>
    <row r="119" spans="1:19" s="14" customFormat="1" ht="12.75">
      <c r="A119" s="2" t="s">
        <v>63</v>
      </c>
      <c r="B119" s="59"/>
      <c r="C119" s="59">
        <v>14</v>
      </c>
      <c r="D119" s="59"/>
      <c r="E119" s="59"/>
      <c r="F119" s="59">
        <v>14</v>
      </c>
      <c r="G119" s="59"/>
      <c r="H119" s="59"/>
      <c r="I119" s="59">
        <v>0</v>
      </c>
      <c r="J119" s="59"/>
      <c r="K119" s="59"/>
      <c r="L119" s="59">
        <v>0</v>
      </c>
      <c r="M119" s="59"/>
      <c r="N119" s="59"/>
      <c r="O119" s="59">
        <v>0</v>
      </c>
      <c r="P119" s="59"/>
      <c r="Q119" s="59"/>
      <c r="R119" s="59">
        <v>0</v>
      </c>
      <c r="S119" s="59"/>
    </row>
    <row r="120" spans="1:19" s="14" customFormat="1" ht="12.75">
      <c r="A120" s="2" t="s">
        <v>64</v>
      </c>
      <c r="B120" s="59"/>
      <c r="C120" s="59">
        <v>3</v>
      </c>
      <c r="D120" s="59"/>
      <c r="E120" s="59"/>
      <c r="F120" s="59">
        <v>3</v>
      </c>
      <c r="G120" s="59"/>
      <c r="H120" s="59"/>
      <c r="I120" s="59">
        <v>0</v>
      </c>
      <c r="J120" s="59"/>
      <c r="K120" s="59"/>
      <c r="L120" s="59">
        <v>0</v>
      </c>
      <c r="M120" s="59"/>
      <c r="N120" s="59"/>
      <c r="O120" s="59">
        <v>0</v>
      </c>
      <c r="P120" s="59"/>
      <c r="Q120" s="59"/>
      <c r="R120" s="59">
        <v>0</v>
      </c>
      <c r="S120" s="59"/>
    </row>
    <row r="121" spans="1:19" s="14" customFormat="1" ht="12.75">
      <c r="A121" s="2" t="s">
        <v>65</v>
      </c>
      <c r="B121" s="59"/>
      <c r="C121" s="59">
        <v>4</v>
      </c>
      <c r="D121" s="59"/>
      <c r="E121" s="59"/>
      <c r="F121" s="59">
        <v>0</v>
      </c>
      <c r="G121" s="59"/>
      <c r="H121" s="59"/>
      <c r="I121" s="59">
        <v>0</v>
      </c>
      <c r="J121" s="59"/>
      <c r="K121" s="59"/>
      <c r="L121" s="59">
        <v>0</v>
      </c>
      <c r="M121" s="59"/>
      <c r="N121" s="59"/>
      <c r="O121" s="59">
        <v>4</v>
      </c>
      <c r="P121" s="59"/>
      <c r="Q121" s="59"/>
      <c r="R121" s="59">
        <v>0</v>
      </c>
      <c r="S121" s="59"/>
    </row>
    <row r="122" spans="1:19" s="14" customFormat="1" ht="12.75">
      <c r="A122" s="2" t="s">
        <v>66</v>
      </c>
      <c r="B122" s="59"/>
      <c r="C122" s="59">
        <v>6</v>
      </c>
      <c r="D122" s="59"/>
      <c r="E122" s="59"/>
      <c r="F122" s="59">
        <v>0</v>
      </c>
      <c r="G122" s="59"/>
      <c r="H122" s="59"/>
      <c r="I122" s="59">
        <v>0</v>
      </c>
      <c r="J122" s="59"/>
      <c r="K122" s="59"/>
      <c r="L122" s="59">
        <v>4</v>
      </c>
      <c r="M122" s="59"/>
      <c r="N122" s="59"/>
      <c r="O122" s="59">
        <v>2</v>
      </c>
      <c r="P122" s="59"/>
      <c r="Q122" s="59"/>
      <c r="R122" s="59">
        <v>0</v>
      </c>
      <c r="S122" s="59"/>
    </row>
    <row r="123" spans="1:19" s="14" customFormat="1" ht="12.75">
      <c r="A123" s="2" t="s">
        <v>67</v>
      </c>
      <c r="B123" s="59"/>
      <c r="C123" s="59">
        <v>29</v>
      </c>
      <c r="D123" s="59"/>
      <c r="E123" s="59"/>
      <c r="F123" s="59">
        <v>29</v>
      </c>
      <c r="G123" s="59"/>
      <c r="H123" s="59"/>
      <c r="I123" s="59">
        <v>0</v>
      </c>
      <c r="J123" s="59"/>
      <c r="K123" s="59"/>
      <c r="L123" s="59">
        <v>0</v>
      </c>
      <c r="M123" s="59"/>
      <c r="N123" s="59"/>
      <c r="O123" s="59">
        <v>0</v>
      </c>
      <c r="P123" s="59"/>
      <c r="Q123" s="59"/>
      <c r="R123" s="59">
        <v>0</v>
      </c>
      <c r="S123" s="59"/>
    </row>
    <row r="124" spans="1:19" s="14" customFormat="1" ht="12.75">
      <c r="A124" s="2" t="s">
        <v>68</v>
      </c>
      <c r="B124" s="59"/>
      <c r="C124" s="59">
        <v>4</v>
      </c>
      <c r="D124" s="59"/>
      <c r="E124" s="59"/>
      <c r="F124" s="59">
        <v>0</v>
      </c>
      <c r="G124" s="59"/>
      <c r="H124" s="59"/>
      <c r="I124" s="59">
        <v>0</v>
      </c>
      <c r="J124" s="59"/>
      <c r="K124" s="59"/>
      <c r="L124" s="59">
        <v>0</v>
      </c>
      <c r="M124" s="59"/>
      <c r="N124" s="59"/>
      <c r="O124" s="59">
        <v>4</v>
      </c>
      <c r="P124" s="59"/>
      <c r="Q124" s="59"/>
      <c r="R124" s="59">
        <v>0</v>
      </c>
      <c r="S124" s="59"/>
    </row>
    <row r="125" spans="1:19" s="14" customFormat="1" ht="12.75">
      <c r="A125" s="2" t="s">
        <v>69</v>
      </c>
      <c r="B125" s="59"/>
      <c r="C125" s="59">
        <v>2</v>
      </c>
      <c r="D125" s="59"/>
      <c r="E125" s="59"/>
      <c r="F125" s="59">
        <v>0</v>
      </c>
      <c r="G125" s="59"/>
      <c r="H125" s="59"/>
      <c r="I125" s="59">
        <v>2</v>
      </c>
      <c r="J125" s="59"/>
      <c r="K125" s="59"/>
      <c r="L125" s="59">
        <v>0</v>
      </c>
      <c r="M125" s="59"/>
      <c r="N125" s="59"/>
      <c r="O125" s="59">
        <v>0</v>
      </c>
      <c r="P125" s="59"/>
      <c r="Q125" s="59"/>
      <c r="R125" s="59">
        <v>0</v>
      </c>
      <c r="S125" s="59"/>
    </row>
    <row r="126" spans="1:19" s="14" customFormat="1" ht="12.75">
      <c r="A126" s="2" t="s">
        <v>70</v>
      </c>
      <c r="B126" s="59"/>
      <c r="C126" s="59">
        <v>8</v>
      </c>
      <c r="D126" s="59"/>
      <c r="E126" s="59"/>
      <c r="F126" s="59">
        <v>8</v>
      </c>
      <c r="G126" s="59"/>
      <c r="H126" s="59"/>
      <c r="I126" s="59">
        <v>0</v>
      </c>
      <c r="J126" s="59"/>
      <c r="K126" s="59"/>
      <c r="L126" s="59">
        <v>0</v>
      </c>
      <c r="M126" s="59"/>
      <c r="N126" s="59"/>
      <c r="O126" s="59">
        <v>0</v>
      </c>
      <c r="P126" s="59"/>
      <c r="Q126" s="59"/>
      <c r="R126" s="59">
        <v>0</v>
      </c>
      <c r="S126" s="59"/>
    </row>
    <row r="127" spans="1:19" s="14" customFormat="1" ht="12.75">
      <c r="A127" s="2" t="s">
        <v>71</v>
      </c>
      <c r="B127" s="59"/>
      <c r="C127" s="59">
        <v>3</v>
      </c>
      <c r="D127" s="59"/>
      <c r="E127" s="59"/>
      <c r="F127" s="59">
        <v>3</v>
      </c>
      <c r="G127" s="59"/>
      <c r="H127" s="59"/>
      <c r="I127" s="59">
        <v>0</v>
      </c>
      <c r="J127" s="59"/>
      <c r="K127" s="59"/>
      <c r="L127" s="59">
        <v>0</v>
      </c>
      <c r="M127" s="59"/>
      <c r="N127" s="59"/>
      <c r="O127" s="59">
        <v>0</v>
      </c>
      <c r="P127" s="59"/>
      <c r="Q127" s="59"/>
      <c r="R127" s="59">
        <v>0</v>
      </c>
      <c r="S127" s="59"/>
    </row>
    <row r="128" spans="1:19" s="14" customFormat="1" ht="12.75">
      <c r="A128" s="2" t="s">
        <v>72</v>
      </c>
      <c r="B128" s="59"/>
      <c r="C128" s="59">
        <v>3</v>
      </c>
      <c r="D128" s="59"/>
      <c r="E128" s="59"/>
      <c r="F128" s="59">
        <v>3</v>
      </c>
      <c r="G128" s="59"/>
      <c r="H128" s="59"/>
      <c r="I128" s="59">
        <v>0</v>
      </c>
      <c r="J128" s="59"/>
      <c r="K128" s="59"/>
      <c r="L128" s="59">
        <v>0</v>
      </c>
      <c r="M128" s="59"/>
      <c r="N128" s="59"/>
      <c r="O128" s="59">
        <v>0</v>
      </c>
      <c r="P128" s="59"/>
      <c r="Q128" s="59"/>
      <c r="R128" s="59">
        <v>0</v>
      </c>
      <c r="S128" s="59"/>
    </row>
    <row r="129" spans="1:19" s="14" customFormat="1" ht="12.75">
      <c r="A129" s="2" t="s">
        <v>73</v>
      </c>
      <c r="B129" s="59"/>
      <c r="C129" s="59">
        <v>10</v>
      </c>
      <c r="D129" s="59"/>
      <c r="E129" s="59"/>
      <c r="F129" s="59">
        <v>0</v>
      </c>
      <c r="G129" s="59"/>
      <c r="H129" s="59"/>
      <c r="I129" s="59">
        <v>0</v>
      </c>
      <c r="J129" s="59"/>
      <c r="K129" s="59"/>
      <c r="L129" s="59">
        <v>0</v>
      </c>
      <c r="M129" s="59"/>
      <c r="N129" s="59"/>
      <c r="O129" s="59">
        <v>10</v>
      </c>
      <c r="P129" s="59"/>
      <c r="Q129" s="59"/>
      <c r="R129" s="59">
        <v>0</v>
      </c>
      <c r="S129" s="59"/>
    </row>
    <row r="130" spans="1:19" s="14" customFormat="1" ht="12.75">
      <c r="A130" s="2" t="s">
        <v>74</v>
      </c>
      <c r="B130" s="59"/>
      <c r="C130" s="59">
        <v>4</v>
      </c>
      <c r="D130" s="59"/>
      <c r="E130" s="59"/>
      <c r="F130" s="59">
        <v>4</v>
      </c>
      <c r="G130" s="59"/>
      <c r="H130" s="59"/>
      <c r="I130" s="59">
        <v>0</v>
      </c>
      <c r="J130" s="59"/>
      <c r="K130" s="59"/>
      <c r="L130" s="59">
        <v>0</v>
      </c>
      <c r="M130" s="59"/>
      <c r="N130" s="59"/>
      <c r="O130" s="59">
        <v>0</v>
      </c>
      <c r="P130" s="59"/>
      <c r="Q130" s="59"/>
      <c r="R130" s="59">
        <v>0</v>
      </c>
      <c r="S130" s="59"/>
    </row>
    <row r="131" spans="1:19" s="14" customFormat="1" ht="12.75">
      <c r="A131" s="2" t="s">
        <v>75</v>
      </c>
      <c r="B131" s="58"/>
      <c r="C131" s="58">
        <v>3</v>
      </c>
      <c r="D131" s="58"/>
      <c r="E131" s="58"/>
      <c r="F131" s="58">
        <v>0</v>
      </c>
      <c r="G131" s="58"/>
      <c r="H131" s="58"/>
      <c r="I131" s="58">
        <v>0</v>
      </c>
      <c r="J131" s="58"/>
      <c r="K131" s="58"/>
      <c r="L131" s="58">
        <v>0</v>
      </c>
      <c r="M131" s="58"/>
      <c r="N131" s="58"/>
      <c r="O131" s="58">
        <v>3</v>
      </c>
      <c r="P131" s="58"/>
      <c r="Q131" s="58"/>
      <c r="R131" s="58">
        <v>0</v>
      </c>
      <c r="S131" s="58"/>
    </row>
    <row r="132" spans="1:19" s="14" customFormat="1" ht="12.75">
      <c r="A132" s="2" t="s">
        <v>134</v>
      </c>
      <c r="B132" s="58"/>
      <c r="C132" s="58">
        <v>1</v>
      </c>
      <c r="D132" s="58"/>
      <c r="E132" s="58"/>
      <c r="F132" s="58">
        <v>0</v>
      </c>
      <c r="G132" s="58"/>
      <c r="H132" s="58"/>
      <c r="I132" s="58">
        <v>0</v>
      </c>
      <c r="J132" s="58"/>
      <c r="K132" s="58"/>
      <c r="L132" s="58">
        <v>0</v>
      </c>
      <c r="M132" s="58"/>
      <c r="N132" s="58"/>
      <c r="O132" s="58">
        <v>0</v>
      </c>
      <c r="P132" s="58"/>
      <c r="Q132" s="58"/>
      <c r="R132" s="58">
        <v>1</v>
      </c>
      <c r="S132" s="58"/>
    </row>
    <row r="133" spans="1:19" s="14" customFormat="1" ht="12.75">
      <c r="A133" s="2" t="s">
        <v>135</v>
      </c>
      <c r="B133" s="58"/>
      <c r="C133" s="58">
        <v>1</v>
      </c>
      <c r="D133" s="58"/>
      <c r="E133" s="58"/>
      <c r="F133" s="58">
        <v>1</v>
      </c>
      <c r="G133" s="58"/>
      <c r="H133" s="58"/>
      <c r="I133" s="58">
        <v>0</v>
      </c>
      <c r="J133" s="58"/>
      <c r="K133" s="58"/>
      <c r="L133" s="58">
        <v>0</v>
      </c>
      <c r="M133" s="58"/>
      <c r="N133" s="58"/>
      <c r="O133" s="58">
        <v>0</v>
      </c>
      <c r="P133" s="58"/>
      <c r="Q133" s="58"/>
      <c r="R133" s="58">
        <v>0</v>
      </c>
      <c r="S133" s="58"/>
    </row>
    <row r="134" spans="1:19" s="14" customFormat="1" ht="12.75">
      <c r="A134" s="2" t="s">
        <v>136</v>
      </c>
      <c r="B134" s="58"/>
      <c r="C134" s="58">
        <v>1</v>
      </c>
      <c r="D134" s="58"/>
      <c r="E134" s="58"/>
      <c r="F134" s="58">
        <v>1</v>
      </c>
      <c r="G134" s="58"/>
      <c r="H134" s="58"/>
      <c r="I134" s="58">
        <v>0</v>
      </c>
      <c r="J134" s="58"/>
      <c r="K134" s="58"/>
      <c r="L134" s="58">
        <v>0</v>
      </c>
      <c r="M134" s="58"/>
      <c r="N134" s="58"/>
      <c r="O134" s="58">
        <v>0</v>
      </c>
      <c r="P134" s="58"/>
      <c r="Q134" s="58"/>
      <c r="R134" s="58">
        <v>0</v>
      </c>
      <c r="S134" s="58"/>
    </row>
    <row r="135" spans="1:19" s="14" customFormat="1" ht="12.75">
      <c r="A135" s="2" t="s">
        <v>137</v>
      </c>
      <c r="B135" s="58"/>
      <c r="C135" s="58">
        <v>1</v>
      </c>
      <c r="D135" s="58"/>
      <c r="E135" s="58"/>
      <c r="F135" s="58">
        <v>0</v>
      </c>
      <c r="G135" s="58"/>
      <c r="H135" s="58"/>
      <c r="I135" s="58">
        <v>0</v>
      </c>
      <c r="J135" s="58"/>
      <c r="K135" s="58"/>
      <c r="L135" s="58">
        <v>0</v>
      </c>
      <c r="M135" s="58"/>
      <c r="N135" s="58"/>
      <c r="O135" s="58">
        <v>1</v>
      </c>
      <c r="P135" s="58"/>
      <c r="Q135" s="58"/>
      <c r="R135" s="58">
        <v>0</v>
      </c>
      <c r="S135" s="58"/>
    </row>
    <row r="136" spans="1:19" s="14" customFormat="1" ht="12.75">
      <c r="A136" s="2" t="s">
        <v>138</v>
      </c>
      <c r="B136" s="58"/>
      <c r="C136" s="58">
        <v>2</v>
      </c>
      <c r="D136" s="58"/>
      <c r="E136" s="58"/>
      <c r="F136" s="58">
        <v>0</v>
      </c>
      <c r="G136" s="58"/>
      <c r="H136" s="58"/>
      <c r="I136" s="58">
        <v>0</v>
      </c>
      <c r="J136" s="58"/>
      <c r="K136" s="58"/>
      <c r="L136" s="58">
        <v>0</v>
      </c>
      <c r="M136" s="58"/>
      <c r="N136" s="58"/>
      <c r="O136" s="58">
        <v>2</v>
      </c>
      <c r="P136" s="58"/>
      <c r="Q136" s="58"/>
      <c r="R136" s="58">
        <v>0</v>
      </c>
      <c r="S136" s="58"/>
    </row>
    <row r="137" spans="1:19" s="14" customFormat="1" ht="12.75">
      <c r="A137" s="2" t="s">
        <v>139</v>
      </c>
      <c r="B137" s="58"/>
      <c r="C137" s="58">
        <v>1</v>
      </c>
      <c r="D137" s="58"/>
      <c r="E137" s="58"/>
      <c r="F137" s="58">
        <v>0</v>
      </c>
      <c r="G137" s="58"/>
      <c r="H137" s="58"/>
      <c r="I137" s="58">
        <v>0</v>
      </c>
      <c r="J137" s="58"/>
      <c r="K137" s="58"/>
      <c r="L137" s="58">
        <v>0</v>
      </c>
      <c r="M137" s="58"/>
      <c r="N137" s="58"/>
      <c r="O137" s="58">
        <v>1</v>
      </c>
      <c r="P137" s="58"/>
      <c r="Q137" s="58"/>
      <c r="R137" s="58">
        <v>0</v>
      </c>
      <c r="S137" s="58"/>
    </row>
    <row r="138" spans="1:19" s="14" customFormat="1" ht="12.75">
      <c r="A138" s="2" t="s">
        <v>140</v>
      </c>
      <c r="B138" s="58"/>
      <c r="C138" s="58">
        <v>1</v>
      </c>
      <c r="D138" s="58"/>
      <c r="E138" s="58"/>
      <c r="F138" s="58">
        <v>1</v>
      </c>
      <c r="G138" s="58"/>
      <c r="H138" s="58"/>
      <c r="I138" s="58">
        <v>0</v>
      </c>
      <c r="J138" s="58"/>
      <c r="K138" s="58"/>
      <c r="L138" s="58">
        <v>0</v>
      </c>
      <c r="M138" s="58"/>
      <c r="N138" s="58"/>
      <c r="O138" s="58">
        <v>0</v>
      </c>
      <c r="P138" s="58"/>
      <c r="Q138" s="58"/>
      <c r="R138" s="58">
        <v>0</v>
      </c>
      <c r="S138" s="58"/>
    </row>
    <row r="139" spans="1:19" s="14" customFormat="1" ht="12.75">
      <c r="A139" s="2" t="s">
        <v>141</v>
      </c>
      <c r="B139" s="58"/>
      <c r="C139" s="58">
        <v>2</v>
      </c>
      <c r="D139" s="58"/>
      <c r="E139" s="58"/>
      <c r="F139" s="58">
        <v>0</v>
      </c>
      <c r="G139" s="58"/>
      <c r="H139" s="58"/>
      <c r="I139" s="58">
        <v>0</v>
      </c>
      <c r="J139" s="58"/>
      <c r="K139" s="58"/>
      <c r="L139" s="58">
        <v>2</v>
      </c>
      <c r="M139" s="58"/>
      <c r="N139" s="58"/>
      <c r="O139" s="58">
        <v>0</v>
      </c>
      <c r="P139" s="58"/>
      <c r="Q139" s="58"/>
      <c r="R139" s="58">
        <v>0</v>
      </c>
      <c r="S139" s="58"/>
    </row>
    <row r="140" spans="1:19" s="14" customFormat="1" ht="12.75">
      <c r="A140" s="2" t="s">
        <v>142</v>
      </c>
      <c r="B140" s="58"/>
      <c r="C140" s="58">
        <v>1</v>
      </c>
      <c r="D140" s="58"/>
      <c r="E140" s="58"/>
      <c r="F140" s="58">
        <v>0</v>
      </c>
      <c r="G140" s="58"/>
      <c r="H140" s="58"/>
      <c r="I140" s="58">
        <v>0</v>
      </c>
      <c r="J140" s="58"/>
      <c r="K140" s="58"/>
      <c r="L140" s="58">
        <v>0</v>
      </c>
      <c r="M140" s="58"/>
      <c r="N140" s="58"/>
      <c r="O140" s="58">
        <v>1</v>
      </c>
      <c r="P140" s="58"/>
      <c r="Q140" s="58"/>
      <c r="R140" s="58">
        <v>0</v>
      </c>
      <c r="S140" s="58"/>
    </row>
    <row r="141" spans="1:19" s="14" customFormat="1" ht="12.75">
      <c r="A141" s="2" t="s">
        <v>143</v>
      </c>
      <c r="B141" s="58"/>
      <c r="C141" s="58">
        <v>6</v>
      </c>
      <c r="D141" s="58"/>
      <c r="E141" s="58"/>
      <c r="F141" s="58">
        <v>6</v>
      </c>
      <c r="G141" s="58"/>
      <c r="H141" s="58"/>
      <c r="I141" s="58">
        <v>0</v>
      </c>
      <c r="J141" s="58"/>
      <c r="K141" s="58"/>
      <c r="L141" s="58">
        <v>0</v>
      </c>
      <c r="M141" s="58"/>
      <c r="N141" s="58"/>
      <c r="O141" s="58">
        <v>0</v>
      </c>
      <c r="P141" s="58"/>
      <c r="Q141" s="58"/>
      <c r="R141" s="58">
        <v>0</v>
      </c>
      <c r="S141" s="58"/>
    </row>
    <row r="142" spans="1:19" s="14" customFormat="1" ht="12.75">
      <c r="A142" s="2" t="s">
        <v>144</v>
      </c>
      <c r="B142" s="58"/>
      <c r="C142" s="58">
        <v>3</v>
      </c>
      <c r="D142" s="58"/>
      <c r="E142" s="58"/>
      <c r="F142" s="58">
        <v>3</v>
      </c>
      <c r="G142" s="58"/>
      <c r="H142" s="58"/>
      <c r="I142" s="58">
        <v>0</v>
      </c>
      <c r="J142" s="58"/>
      <c r="K142" s="58"/>
      <c r="L142" s="58">
        <v>0</v>
      </c>
      <c r="M142" s="58"/>
      <c r="N142" s="58"/>
      <c r="O142" s="58">
        <v>0</v>
      </c>
      <c r="P142" s="58"/>
      <c r="Q142" s="58"/>
      <c r="R142" s="58">
        <v>0</v>
      </c>
      <c r="S142" s="58"/>
    </row>
    <row r="143" spans="1:19" ht="26.25" thickBot="1">
      <c r="A143" s="38" t="s">
        <v>76</v>
      </c>
      <c r="B143" s="59">
        <v>384</v>
      </c>
      <c r="C143" s="59">
        <f>SUM(C117:C142)</f>
        <v>128</v>
      </c>
      <c r="D143" s="59">
        <f>SUM(B143:C143)</f>
        <v>512</v>
      </c>
      <c r="E143" s="59">
        <v>300</v>
      </c>
      <c r="F143" s="59">
        <f>SUM(F117:F142)</f>
        <v>90</v>
      </c>
      <c r="G143" s="59">
        <f>SUM(E143:F143)</f>
        <v>390</v>
      </c>
      <c r="H143" s="59">
        <v>6</v>
      </c>
      <c r="I143" s="59">
        <f>SUM(I117:I142)</f>
        <v>2</v>
      </c>
      <c r="J143" s="59">
        <v>8</v>
      </c>
      <c r="K143" s="59">
        <v>25</v>
      </c>
      <c r="L143" s="59">
        <f>SUM(L117:L142)</f>
        <v>6</v>
      </c>
      <c r="M143" s="59">
        <f>SUM(K143:L143)</f>
        <v>31</v>
      </c>
      <c r="N143" s="59">
        <v>50</v>
      </c>
      <c r="O143" s="59">
        <f>SUM(O117:O142)</f>
        <v>29</v>
      </c>
      <c r="P143" s="59">
        <f>SUM(N143:O143)</f>
        <v>79</v>
      </c>
      <c r="Q143" s="59">
        <v>3</v>
      </c>
      <c r="R143" s="59">
        <f>SUM(R117:R142)</f>
        <v>1</v>
      </c>
      <c r="S143" s="59">
        <f>SUM(Q143:R143)</f>
        <v>4</v>
      </c>
    </row>
    <row r="144" spans="1:19" ht="13.5" thickBot="1">
      <c r="A144" s="33" t="s">
        <v>16</v>
      </c>
      <c r="B144" s="60">
        <f>SUM(B143,B115,B98,B92,B76,B72,B66,B46,B24,B19,B11)</f>
        <v>1275</v>
      </c>
      <c r="C144" s="60">
        <f>SUM(C143,C115,C98,C92,C76,C72,C66,C46,C24,C19,C11)</f>
        <v>482</v>
      </c>
      <c r="D144" s="60">
        <f>SUM(D143,D115,D98,D92,D76,D72,D66,D46,D24,D19,D11)</f>
        <v>1757</v>
      </c>
      <c r="E144" s="61">
        <f>SUM(E143,E115,E98,E92,E76,E72,E66,E46,E24,E19,E11)</f>
        <v>878</v>
      </c>
      <c r="F144" s="62">
        <f>SUM(F143,F115,F98,F92,F76,F72,F66,F46,F24,F19,F11)</f>
        <v>360</v>
      </c>
      <c r="G144" s="62">
        <f>SUM(G11:G143)</f>
        <v>1238</v>
      </c>
      <c r="H144" s="60">
        <f>SUM(H11:H143)</f>
        <v>6</v>
      </c>
      <c r="I144" s="60">
        <v>2</v>
      </c>
      <c r="J144" s="60">
        <v>8</v>
      </c>
      <c r="K144" s="60">
        <f aca="true" t="shared" si="0" ref="K144:P144">SUM(K143,K115,K98,K92,K76,K72,K66,K46,K24,K19,K11)</f>
        <v>34</v>
      </c>
      <c r="L144" s="60">
        <f t="shared" si="0"/>
        <v>12</v>
      </c>
      <c r="M144" s="60">
        <f t="shared" si="0"/>
        <v>46</v>
      </c>
      <c r="N144" s="60">
        <f t="shared" si="0"/>
        <v>341</v>
      </c>
      <c r="O144" s="60">
        <f t="shared" si="0"/>
        <v>106</v>
      </c>
      <c r="P144" s="60">
        <f t="shared" si="0"/>
        <v>447</v>
      </c>
      <c r="Q144" s="60">
        <f>SUM(Q11:Q143)</f>
        <v>6</v>
      </c>
      <c r="R144" s="60">
        <v>2</v>
      </c>
      <c r="S144" s="61">
        <f>SUM(S11:S143)</f>
        <v>8</v>
      </c>
    </row>
  </sheetData>
  <mergeCells count="13">
    <mergeCell ref="A1:S1"/>
    <mergeCell ref="A2:S2"/>
    <mergeCell ref="A12:S12"/>
    <mergeCell ref="A4:A5"/>
    <mergeCell ref="A6:S6"/>
    <mergeCell ref="A20:S20"/>
    <mergeCell ref="A25:S25"/>
    <mergeCell ref="A67:S67"/>
    <mergeCell ref="A73:S73"/>
    <mergeCell ref="A77:S77"/>
    <mergeCell ref="A93:S93"/>
    <mergeCell ref="A99:S99"/>
    <mergeCell ref="A116:S116"/>
  </mergeCells>
  <printOptions/>
  <pageMargins left="0.75" right="0.75" top="1" bottom="1" header="0.4921259845" footer="0.4921259845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"/>
  <sheetViews>
    <sheetView workbookViewId="0" topLeftCell="A1">
      <selection activeCell="E43" sqref="E43"/>
    </sheetView>
  </sheetViews>
  <sheetFormatPr defaultColWidth="9.00390625" defaultRowHeight="12.75"/>
  <cols>
    <col min="1" max="1" width="8.625" style="0" customWidth="1"/>
  </cols>
  <sheetData>
    <row r="1" spans="1:19" ht="12.75">
      <c r="A1" s="164" t="s">
        <v>20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ht="12.75">
      <c r="A2" s="164" t="s">
        <v>21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ht="13.5" thickBot="1"/>
    <row r="4" spans="1:21" ht="19.5" customHeight="1" thickBot="1">
      <c r="A4" s="8" t="s">
        <v>147</v>
      </c>
      <c r="B4" s="4"/>
      <c r="C4" s="7" t="s">
        <v>14</v>
      </c>
      <c r="D4" s="7"/>
      <c r="E4" s="4" t="s">
        <v>18</v>
      </c>
      <c r="F4" s="7"/>
      <c r="G4" s="7"/>
      <c r="H4" s="4"/>
      <c r="I4" s="7" t="s">
        <v>12</v>
      </c>
      <c r="J4" s="7"/>
      <c r="K4" s="4" t="s">
        <v>17</v>
      </c>
      <c r="L4" s="7"/>
      <c r="M4" s="5"/>
      <c r="N4" s="7"/>
      <c r="O4" s="7" t="s">
        <v>10</v>
      </c>
      <c r="P4" s="5"/>
      <c r="Q4" s="4"/>
      <c r="R4" s="7" t="s">
        <v>11</v>
      </c>
      <c r="S4" s="5"/>
      <c r="U4" s="6"/>
    </row>
    <row r="5" spans="1:21" ht="19.5" customHeight="1">
      <c r="A5" s="1"/>
      <c r="B5" s="3" t="s">
        <v>19</v>
      </c>
      <c r="C5" s="3" t="s">
        <v>15</v>
      </c>
      <c r="D5" s="3" t="s">
        <v>16</v>
      </c>
      <c r="E5" s="3" t="s">
        <v>19</v>
      </c>
      <c r="F5" s="3" t="s">
        <v>15</v>
      </c>
      <c r="G5" s="3" t="s">
        <v>16</v>
      </c>
      <c r="H5" s="3" t="s">
        <v>19</v>
      </c>
      <c r="I5" s="3" t="s">
        <v>15</v>
      </c>
      <c r="J5" s="3" t="s">
        <v>16</v>
      </c>
      <c r="K5" s="3" t="s">
        <v>19</v>
      </c>
      <c r="L5" s="3" t="s">
        <v>15</v>
      </c>
      <c r="M5" s="3" t="s">
        <v>16</v>
      </c>
      <c r="N5" s="3" t="s">
        <v>19</v>
      </c>
      <c r="O5" s="3" t="s">
        <v>15</v>
      </c>
      <c r="P5" s="3" t="s">
        <v>16</v>
      </c>
      <c r="Q5" s="3" t="s">
        <v>19</v>
      </c>
      <c r="R5" s="3" t="s">
        <v>15</v>
      </c>
      <c r="S5" s="3" t="s">
        <v>16</v>
      </c>
      <c r="U5" s="6"/>
    </row>
    <row r="6" spans="1:21" ht="19.5" customHeight="1">
      <c r="A6" s="3" t="s">
        <v>0</v>
      </c>
      <c r="B6" s="3">
        <v>97</v>
      </c>
      <c r="C6" s="3">
        <v>4</v>
      </c>
      <c r="D6" s="3">
        <f aca="true" t="shared" si="0" ref="D6:D16">SUM(B6:C6)</f>
        <v>101</v>
      </c>
      <c r="E6" s="3">
        <v>60</v>
      </c>
      <c r="F6" s="3">
        <v>2</v>
      </c>
      <c r="G6" s="3">
        <f aca="true" t="shared" si="1" ref="G6:G16">SUM(E6:F6)</f>
        <v>62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f>SUM(K6,L6)</f>
        <v>1</v>
      </c>
      <c r="N6" s="3">
        <v>25</v>
      </c>
      <c r="O6" s="3">
        <v>1</v>
      </c>
      <c r="P6" s="1">
        <f aca="true" t="shared" si="2" ref="P6:P16">SUM(N6:O6)</f>
        <v>26</v>
      </c>
      <c r="Q6" s="1">
        <v>1</v>
      </c>
      <c r="R6" s="1">
        <v>1</v>
      </c>
      <c r="S6" s="1">
        <f>SUM(Q6:R6)</f>
        <v>2</v>
      </c>
      <c r="U6" s="6"/>
    </row>
    <row r="7" spans="1:21" ht="19.5" customHeight="1">
      <c r="A7" s="1" t="s">
        <v>1</v>
      </c>
      <c r="B7" s="1">
        <v>60</v>
      </c>
      <c r="C7" s="1">
        <v>10</v>
      </c>
      <c r="D7" s="1">
        <f t="shared" si="0"/>
        <v>70</v>
      </c>
      <c r="E7" s="1">
        <v>37</v>
      </c>
      <c r="F7" s="1">
        <v>6</v>
      </c>
      <c r="G7" s="1">
        <f t="shared" si="1"/>
        <v>43</v>
      </c>
      <c r="H7" s="1">
        <v>0</v>
      </c>
      <c r="I7" s="1">
        <v>0</v>
      </c>
      <c r="J7" s="1">
        <v>0</v>
      </c>
      <c r="K7" s="1">
        <v>1</v>
      </c>
      <c r="L7" s="1">
        <v>1</v>
      </c>
      <c r="M7" s="1">
        <f>SUM(K7:L7)</f>
        <v>2</v>
      </c>
      <c r="N7" s="1">
        <v>22</v>
      </c>
      <c r="O7" s="1">
        <v>3</v>
      </c>
      <c r="P7" s="1">
        <f t="shared" si="2"/>
        <v>25</v>
      </c>
      <c r="Q7" s="1">
        <v>0</v>
      </c>
      <c r="R7" s="1">
        <v>0</v>
      </c>
      <c r="S7" s="1">
        <v>0</v>
      </c>
      <c r="U7" s="6"/>
    </row>
    <row r="8" spans="1:21" ht="19.5" customHeight="1">
      <c r="A8" s="1" t="s">
        <v>2</v>
      </c>
      <c r="B8" s="1">
        <v>38</v>
      </c>
      <c r="C8" s="1">
        <v>3</v>
      </c>
      <c r="D8" s="1">
        <f t="shared" si="0"/>
        <v>41</v>
      </c>
      <c r="E8" s="1">
        <v>21</v>
      </c>
      <c r="F8" s="1">
        <v>0</v>
      </c>
      <c r="G8" s="1">
        <f t="shared" si="1"/>
        <v>21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1</v>
      </c>
      <c r="N8" s="1">
        <v>17</v>
      </c>
      <c r="O8" s="1">
        <v>2</v>
      </c>
      <c r="P8" s="1">
        <f t="shared" si="2"/>
        <v>19</v>
      </c>
      <c r="Q8" s="1">
        <v>0</v>
      </c>
      <c r="R8" s="1">
        <v>0</v>
      </c>
      <c r="S8" s="1">
        <v>0</v>
      </c>
      <c r="U8" s="6"/>
    </row>
    <row r="9" spans="1:21" ht="19.5" customHeight="1">
      <c r="A9" s="1" t="s">
        <v>3</v>
      </c>
      <c r="B9" s="1">
        <v>143</v>
      </c>
      <c r="C9" s="1">
        <v>223</v>
      </c>
      <c r="D9" s="1">
        <f t="shared" si="0"/>
        <v>366</v>
      </c>
      <c r="E9" s="1">
        <v>100</v>
      </c>
      <c r="F9" s="1">
        <v>215</v>
      </c>
      <c r="G9" s="1">
        <f t="shared" si="1"/>
        <v>315</v>
      </c>
      <c r="H9" s="1">
        <v>0</v>
      </c>
      <c r="I9" s="1">
        <v>0</v>
      </c>
      <c r="J9" s="1">
        <v>0</v>
      </c>
      <c r="K9" s="1">
        <v>1</v>
      </c>
      <c r="L9" s="1">
        <v>1</v>
      </c>
      <c r="M9" s="1">
        <f>SUM(K9:L9)</f>
        <v>2</v>
      </c>
      <c r="N9" s="1">
        <v>41</v>
      </c>
      <c r="O9" s="1">
        <v>7</v>
      </c>
      <c r="P9" s="1">
        <f t="shared" si="2"/>
        <v>48</v>
      </c>
      <c r="Q9" s="1">
        <v>1</v>
      </c>
      <c r="R9" s="1">
        <v>0</v>
      </c>
      <c r="S9" s="1">
        <f>SUM(Q9:R9)</f>
        <v>1</v>
      </c>
      <c r="U9" s="6"/>
    </row>
    <row r="10" spans="1:21" ht="19.5" customHeight="1">
      <c r="A10" s="1" t="s">
        <v>4</v>
      </c>
      <c r="B10" s="1">
        <v>97</v>
      </c>
      <c r="C10" s="1">
        <v>32</v>
      </c>
      <c r="D10" s="1">
        <f t="shared" si="0"/>
        <v>129</v>
      </c>
      <c r="E10" s="1">
        <v>59</v>
      </c>
      <c r="F10" s="1">
        <v>17</v>
      </c>
      <c r="G10" s="1">
        <f t="shared" si="1"/>
        <v>76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f>SUM(K10:L10)</f>
        <v>1</v>
      </c>
      <c r="N10" s="1">
        <v>37</v>
      </c>
      <c r="O10" s="1">
        <v>15</v>
      </c>
      <c r="P10" s="1">
        <f t="shared" si="2"/>
        <v>52</v>
      </c>
      <c r="Q10" s="1">
        <v>0</v>
      </c>
      <c r="R10" s="1">
        <v>0</v>
      </c>
      <c r="S10" s="1">
        <v>0</v>
      </c>
      <c r="U10" s="6"/>
    </row>
    <row r="11" spans="1:21" ht="19.5" customHeight="1">
      <c r="A11" s="1" t="s">
        <v>5</v>
      </c>
      <c r="B11" s="1">
        <v>48</v>
      </c>
      <c r="C11" s="1">
        <v>8</v>
      </c>
      <c r="D11" s="1">
        <f t="shared" si="0"/>
        <v>56</v>
      </c>
      <c r="E11" s="1">
        <v>27</v>
      </c>
      <c r="F11" s="1">
        <v>0</v>
      </c>
      <c r="G11" s="1">
        <f t="shared" si="1"/>
        <v>27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21</v>
      </c>
      <c r="O11" s="1">
        <v>8</v>
      </c>
      <c r="P11" s="1">
        <f t="shared" si="2"/>
        <v>29</v>
      </c>
      <c r="Q11" s="1">
        <v>0</v>
      </c>
      <c r="R11" s="1">
        <v>0</v>
      </c>
      <c r="S11" s="1">
        <v>0</v>
      </c>
      <c r="U11" s="6"/>
    </row>
    <row r="12" spans="1:21" ht="19.5" customHeight="1">
      <c r="A12" s="1" t="s">
        <v>6</v>
      </c>
      <c r="B12" s="1">
        <v>66</v>
      </c>
      <c r="C12" s="1">
        <v>3</v>
      </c>
      <c r="D12" s="1">
        <f t="shared" si="0"/>
        <v>69</v>
      </c>
      <c r="E12" s="1">
        <v>45</v>
      </c>
      <c r="F12" s="1">
        <v>3</v>
      </c>
      <c r="G12" s="1">
        <f t="shared" si="1"/>
        <v>48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21</v>
      </c>
      <c r="O12" s="1">
        <v>0</v>
      </c>
      <c r="P12" s="1">
        <f t="shared" si="2"/>
        <v>21</v>
      </c>
      <c r="Q12" s="1">
        <v>0</v>
      </c>
      <c r="R12" s="1">
        <v>0</v>
      </c>
      <c r="S12" s="1">
        <v>0</v>
      </c>
      <c r="U12" s="6"/>
    </row>
    <row r="13" spans="1:21" ht="19.5" customHeight="1">
      <c r="A13" s="1" t="s">
        <v>7</v>
      </c>
      <c r="B13" s="1">
        <v>147</v>
      </c>
      <c r="C13" s="1">
        <v>28</v>
      </c>
      <c r="D13" s="1">
        <f t="shared" si="0"/>
        <v>175</v>
      </c>
      <c r="E13" s="1">
        <v>105</v>
      </c>
      <c r="F13" s="1">
        <v>12</v>
      </c>
      <c r="G13" s="1">
        <f t="shared" si="1"/>
        <v>117</v>
      </c>
      <c r="H13" s="1">
        <v>0</v>
      </c>
      <c r="I13" s="1">
        <v>0</v>
      </c>
      <c r="J13" s="1">
        <v>0</v>
      </c>
      <c r="K13" s="1">
        <v>2</v>
      </c>
      <c r="L13" s="1">
        <v>2</v>
      </c>
      <c r="M13" s="1">
        <f>SUM(K13:L13)</f>
        <v>4</v>
      </c>
      <c r="N13" s="1">
        <v>39</v>
      </c>
      <c r="O13" s="1">
        <v>14</v>
      </c>
      <c r="P13" s="1">
        <f t="shared" si="2"/>
        <v>53</v>
      </c>
      <c r="Q13" s="1">
        <v>1</v>
      </c>
      <c r="R13" s="1">
        <v>0</v>
      </c>
      <c r="S13" s="1">
        <f>SUM(Q13,R13)</f>
        <v>1</v>
      </c>
      <c r="U13" s="6"/>
    </row>
    <row r="14" spans="1:21" ht="19.5" customHeight="1">
      <c r="A14" s="1" t="s">
        <v>8</v>
      </c>
      <c r="B14" s="1">
        <v>92</v>
      </c>
      <c r="C14" s="1">
        <v>13</v>
      </c>
      <c r="D14" s="1">
        <f t="shared" si="0"/>
        <v>105</v>
      </c>
      <c r="E14" s="1">
        <v>57</v>
      </c>
      <c r="F14" s="1">
        <v>3</v>
      </c>
      <c r="G14" s="1">
        <f t="shared" si="1"/>
        <v>60</v>
      </c>
      <c r="H14" s="1">
        <v>0</v>
      </c>
      <c r="I14" s="1">
        <v>0</v>
      </c>
      <c r="J14" s="1">
        <v>0</v>
      </c>
      <c r="K14" s="1">
        <v>2</v>
      </c>
      <c r="L14" s="1">
        <v>0</v>
      </c>
      <c r="M14" s="1">
        <f>SUM(K14:L14)</f>
        <v>2</v>
      </c>
      <c r="N14" s="1">
        <v>33</v>
      </c>
      <c r="O14" s="1">
        <v>10</v>
      </c>
      <c r="P14" s="1">
        <f t="shared" si="2"/>
        <v>43</v>
      </c>
      <c r="Q14" s="1">
        <v>0</v>
      </c>
      <c r="R14" s="1">
        <v>0</v>
      </c>
      <c r="S14" s="1">
        <v>0</v>
      </c>
      <c r="U14" s="6"/>
    </row>
    <row r="15" spans="1:21" ht="19.5" customHeight="1">
      <c r="A15" s="1" t="s">
        <v>9</v>
      </c>
      <c r="B15" s="1">
        <v>103</v>
      </c>
      <c r="C15" s="1">
        <v>30</v>
      </c>
      <c r="D15" s="1">
        <f t="shared" si="0"/>
        <v>133</v>
      </c>
      <c r="E15" s="1">
        <v>67</v>
      </c>
      <c r="F15" s="1">
        <v>12</v>
      </c>
      <c r="G15" s="1">
        <f t="shared" si="1"/>
        <v>79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>
        <f>SUM(K15:L15)</f>
        <v>2</v>
      </c>
      <c r="N15" s="1">
        <v>35</v>
      </c>
      <c r="O15" s="1">
        <v>17</v>
      </c>
      <c r="P15" s="1">
        <f t="shared" si="2"/>
        <v>52</v>
      </c>
      <c r="Q15" s="1">
        <v>0</v>
      </c>
      <c r="R15" s="1">
        <v>0</v>
      </c>
      <c r="S15" s="1">
        <v>0</v>
      </c>
      <c r="U15" s="6"/>
    </row>
    <row r="16" spans="1:21" ht="19.5" customHeight="1" thickBot="1">
      <c r="A16" s="2" t="s">
        <v>13</v>
      </c>
      <c r="B16" s="2">
        <v>384</v>
      </c>
      <c r="C16" s="2">
        <v>128</v>
      </c>
      <c r="D16" s="2">
        <f t="shared" si="0"/>
        <v>512</v>
      </c>
      <c r="E16" s="2">
        <v>300</v>
      </c>
      <c r="F16" s="2">
        <v>90</v>
      </c>
      <c r="G16" s="2">
        <f t="shared" si="1"/>
        <v>390</v>
      </c>
      <c r="H16" s="2">
        <v>6</v>
      </c>
      <c r="I16" s="2">
        <v>2</v>
      </c>
      <c r="J16" s="2">
        <v>8</v>
      </c>
      <c r="K16" s="2">
        <v>25</v>
      </c>
      <c r="L16" s="2">
        <v>6</v>
      </c>
      <c r="M16" s="2">
        <f>SUM(K16:L16)</f>
        <v>31</v>
      </c>
      <c r="N16" s="2">
        <v>50</v>
      </c>
      <c r="O16" s="2">
        <v>29</v>
      </c>
      <c r="P16" s="2">
        <f t="shared" si="2"/>
        <v>79</v>
      </c>
      <c r="Q16" s="2">
        <v>3</v>
      </c>
      <c r="R16" s="2">
        <v>1</v>
      </c>
      <c r="S16" s="2">
        <f>SUM(Q16:R16)</f>
        <v>4</v>
      </c>
      <c r="U16" s="6"/>
    </row>
    <row r="17" spans="1:48" s="13" customFormat="1" ht="19.5" customHeight="1" thickBot="1">
      <c r="A17" s="9" t="s">
        <v>16</v>
      </c>
      <c r="B17" s="10">
        <f aca="true" t="shared" si="3" ref="B17:H17">SUM(B6:B16)</f>
        <v>1275</v>
      </c>
      <c r="C17" s="10">
        <f t="shared" si="3"/>
        <v>482</v>
      </c>
      <c r="D17" s="10">
        <f t="shared" si="3"/>
        <v>1757</v>
      </c>
      <c r="E17" s="11">
        <f t="shared" si="3"/>
        <v>878</v>
      </c>
      <c r="F17" s="12">
        <f t="shared" si="3"/>
        <v>360</v>
      </c>
      <c r="G17" s="12">
        <f t="shared" si="3"/>
        <v>1238</v>
      </c>
      <c r="H17" s="10">
        <f t="shared" si="3"/>
        <v>6</v>
      </c>
      <c r="I17" s="10">
        <v>2</v>
      </c>
      <c r="J17" s="10">
        <v>8</v>
      </c>
      <c r="K17" s="10">
        <f aca="true" t="shared" si="4" ref="K17:S17">SUM(K6:K16)</f>
        <v>34</v>
      </c>
      <c r="L17" s="10">
        <f t="shared" si="4"/>
        <v>12</v>
      </c>
      <c r="M17" s="10">
        <f t="shared" si="4"/>
        <v>46</v>
      </c>
      <c r="N17" s="10">
        <f t="shared" si="4"/>
        <v>341</v>
      </c>
      <c r="O17" s="10">
        <f>SUM(O6:O16)</f>
        <v>106</v>
      </c>
      <c r="P17" s="10">
        <f>SUM(P6:P16)</f>
        <v>447</v>
      </c>
      <c r="Q17" s="10">
        <f t="shared" si="4"/>
        <v>6</v>
      </c>
      <c r="R17" s="10">
        <f t="shared" si="4"/>
        <v>2</v>
      </c>
      <c r="S17" s="10">
        <f t="shared" si="4"/>
        <v>8</v>
      </c>
      <c r="T17" s="14"/>
      <c r="U17" s="15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</sheetData>
  <mergeCells count="2">
    <mergeCell ref="A1:S1"/>
    <mergeCell ref="A2:S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zoomScale="200" zoomScaleNormal="200" workbookViewId="0" topLeftCell="A1">
      <selection activeCell="A1" sqref="A1:J1"/>
    </sheetView>
  </sheetViews>
  <sheetFormatPr defaultColWidth="9.00390625" defaultRowHeight="12.75"/>
  <cols>
    <col min="1" max="1" width="11.00390625" style="0" customWidth="1"/>
    <col min="2" max="10" width="5.125" style="0" customWidth="1"/>
    <col min="11" max="11" width="7.75390625" style="0" hidden="1" customWidth="1"/>
  </cols>
  <sheetData>
    <row r="1" spans="1:10" ht="12.75">
      <c r="A1" s="193" t="s">
        <v>150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3.5" thickBot="1">
      <c r="A2" s="194" t="s">
        <v>151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4" ht="12.75">
      <c r="A3" s="195" t="s">
        <v>152</v>
      </c>
      <c r="B3" s="186" t="s">
        <v>153</v>
      </c>
      <c r="C3" s="187"/>
      <c r="D3" s="187"/>
      <c r="E3" s="187"/>
      <c r="F3" s="187"/>
      <c r="G3" s="188"/>
      <c r="H3" s="163" t="s">
        <v>154</v>
      </c>
      <c r="I3" s="163"/>
      <c r="J3" s="163"/>
      <c r="K3" s="163" t="s">
        <v>154</v>
      </c>
      <c r="L3" s="198" t="s">
        <v>155</v>
      </c>
      <c r="M3" s="198"/>
      <c r="N3" s="182" t="s">
        <v>154</v>
      </c>
    </row>
    <row r="4" spans="1:14" ht="12.75">
      <c r="A4" s="196"/>
      <c r="B4" s="184" t="s">
        <v>156</v>
      </c>
      <c r="C4" s="189"/>
      <c r="D4" s="189"/>
      <c r="E4" s="190" t="s">
        <v>157</v>
      </c>
      <c r="F4" s="191"/>
      <c r="G4" s="192"/>
      <c r="H4" s="184"/>
      <c r="I4" s="184"/>
      <c r="J4" s="184"/>
      <c r="K4" s="184"/>
      <c r="L4" s="189"/>
      <c r="M4" s="189"/>
      <c r="N4" s="183"/>
    </row>
    <row r="5" spans="1:14" ht="13.5" thickBot="1">
      <c r="A5" s="197"/>
      <c r="B5" s="76" t="s">
        <v>158</v>
      </c>
      <c r="C5" s="77" t="s">
        <v>159</v>
      </c>
      <c r="D5" s="76" t="s">
        <v>160</v>
      </c>
      <c r="E5" s="76" t="s">
        <v>158</v>
      </c>
      <c r="F5" s="77" t="s">
        <v>159</v>
      </c>
      <c r="G5" s="76" t="s">
        <v>160</v>
      </c>
      <c r="H5" s="76" t="s">
        <v>158</v>
      </c>
      <c r="I5" s="77" t="s">
        <v>159</v>
      </c>
      <c r="J5" s="76" t="s">
        <v>160</v>
      </c>
      <c r="K5" s="185"/>
      <c r="L5" s="78" t="s">
        <v>161</v>
      </c>
      <c r="M5" s="78" t="s">
        <v>162</v>
      </c>
      <c r="N5" s="162"/>
    </row>
    <row r="6" spans="1:24" ht="15" customHeight="1">
      <c r="A6" s="79" t="s">
        <v>0</v>
      </c>
      <c r="B6" s="79">
        <v>97</v>
      </c>
      <c r="C6" s="80">
        <v>30</v>
      </c>
      <c r="D6" s="79">
        <v>60</v>
      </c>
      <c r="E6" s="79">
        <v>4</v>
      </c>
      <c r="F6" s="79">
        <v>2</v>
      </c>
      <c r="G6" s="79">
        <v>2</v>
      </c>
      <c r="H6" s="79">
        <f aca="true" t="shared" si="0" ref="H6:H16">SUM(B6,E6)</f>
        <v>101</v>
      </c>
      <c r="I6" s="79">
        <f aca="true" t="shared" si="1" ref="I6:I16">SUM(C6,F6)</f>
        <v>32</v>
      </c>
      <c r="J6" s="79">
        <f aca="true" t="shared" si="2" ref="J6:J16">SUM(D6,G6)</f>
        <v>62</v>
      </c>
      <c r="K6" s="81">
        <f>SUM(I6:J6)</f>
        <v>94</v>
      </c>
      <c r="L6" s="79">
        <v>210</v>
      </c>
      <c r="M6" s="79">
        <f>SUM(G6*3.5)</f>
        <v>7</v>
      </c>
      <c r="N6" s="79">
        <f>SUM(L6:M6)</f>
        <v>217</v>
      </c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ht="15" customHeight="1">
      <c r="A7" s="83" t="s">
        <v>1</v>
      </c>
      <c r="B7" s="83">
        <v>60</v>
      </c>
      <c r="C7" s="84">
        <v>25</v>
      </c>
      <c r="D7" s="83">
        <v>35</v>
      </c>
      <c r="E7" s="83">
        <v>10</v>
      </c>
      <c r="F7" s="83">
        <v>4</v>
      </c>
      <c r="G7" s="83">
        <v>6</v>
      </c>
      <c r="H7" s="83">
        <f t="shared" si="0"/>
        <v>70</v>
      </c>
      <c r="I7" s="83">
        <f t="shared" si="1"/>
        <v>29</v>
      </c>
      <c r="J7" s="83">
        <f t="shared" si="2"/>
        <v>41</v>
      </c>
      <c r="K7" s="85">
        <f>SUM(I7,J7)</f>
        <v>70</v>
      </c>
      <c r="L7" s="83">
        <v>122</v>
      </c>
      <c r="M7" s="83">
        <f>SUM(G7*3.5)</f>
        <v>21</v>
      </c>
      <c r="N7" s="83">
        <f>SUM(L7:M7)</f>
        <v>143</v>
      </c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4" s="90" customFormat="1" ht="15" customHeight="1">
      <c r="A8" s="86" t="s">
        <v>2</v>
      </c>
      <c r="B8" s="86">
        <v>38</v>
      </c>
      <c r="C8" s="87">
        <v>18</v>
      </c>
      <c r="D8" s="86">
        <v>20</v>
      </c>
      <c r="E8" s="86">
        <v>3</v>
      </c>
      <c r="F8" s="86">
        <v>3</v>
      </c>
      <c r="G8" s="86">
        <v>0</v>
      </c>
      <c r="H8" s="86">
        <f t="shared" si="0"/>
        <v>41</v>
      </c>
      <c r="I8" s="86">
        <f t="shared" si="1"/>
        <v>21</v>
      </c>
      <c r="J8" s="86">
        <f t="shared" si="2"/>
        <v>20</v>
      </c>
      <c r="K8" s="88">
        <f aca="true" t="shared" si="3" ref="K8:K16">SUM(I8:J8)</f>
        <v>41</v>
      </c>
      <c r="L8" s="86">
        <v>70</v>
      </c>
      <c r="M8" s="86">
        <v>0</v>
      </c>
      <c r="N8" s="86">
        <f aca="true" t="shared" si="4" ref="N8:N16">SUM(L8,M8)</f>
        <v>70</v>
      </c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s="95" customFormat="1" ht="15" customHeight="1">
      <c r="A9" s="91" t="s">
        <v>3</v>
      </c>
      <c r="B9" s="91">
        <v>143</v>
      </c>
      <c r="C9" s="92">
        <f aca="true" t="shared" si="5" ref="C9:C16">SUM(B9-D9)</f>
        <v>73</v>
      </c>
      <c r="D9" s="91">
        <v>70</v>
      </c>
      <c r="E9" s="91">
        <v>223</v>
      </c>
      <c r="F9" s="91">
        <f>SUM(E9-G9)</f>
        <v>8</v>
      </c>
      <c r="G9" s="91">
        <v>215</v>
      </c>
      <c r="H9" s="91">
        <f t="shared" si="0"/>
        <v>366</v>
      </c>
      <c r="I9" s="91">
        <f t="shared" si="1"/>
        <v>81</v>
      </c>
      <c r="J9" s="91">
        <f t="shared" si="2"/>
        <v>285</v>
      </c>
      <c r="K9" s="93">
        <f t="shared" si="3"/>
        <v>366</v>
      </c>
      <c r="L9" s="91">
        <v>225</v>
      </c>
      <c r="M9" s="91">
        <f>SUM(G9*3.5)</f>
        <v>752.5</v>
      </c>
      <c r="N9" s="91">
        <f t="shared" si="4"/>
        <v>977.5</v>
      </c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 s="95" customFormat="1" ht="15" customHeight="1">
      <c r="A10" s="91" t="s">
        <v>4</v>
      </c>
      <c r="B10" s="91">
        <v>97</v>
      </c>
      <c r="C10" s="92">
        <f t="shared" si="5"/>
        <v>38</v>
      </c>
      <c r="D10" s="91">
        <v>59</v>
      </c>
      <c r="E10" s="91">
        <v>32</v>
      </c>
      <c r="F10" s="91">
        <v>15</v>
      </c>
      <c r="G10" s="91">
        <v>17</v>
      </c>
      <c r="H10" s="91">
        <f t="shared" si="0"/>
        <v>129</v>
      </c>
      <c r="I10" s="91">
        <f t="shared" si="1"/>
        <v>53</v>
      </c>
      <c r="J10" s="91">
        <f t="shared" si="2"/>
        <v>76</v>
      </c>
      <c r="K10" s="93">
        <f t="shared" si="3"/>
        <v>129</v>
      </c>
      <c r="L10" s="91">
        <v>206</v>
      </c>
      <c r="M10" s="91">
        <f>SUM(G10*3.5)</f>
        <v>59.5</v>
      </c>
      <c r="N10" s="91">
        <f t="shared" si="4"/>
        <v>265.5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s="95" customFormat="1" ht="15" customHeight="1">
      <c r="A11" s="91" t="s">
        <v>5</v>
      </c>
      <c r="B11" s="91">
        <v>48</v>
      </c>
      <c r="C11" s="92">
        <f t="shared" si="5"/>
        <v>21</v>
      </c>
      <c r="D11" s="91">
        <v>27</v>
      </c>
      <c r="E11" s="91">
        <v>8</v>
      </c>
      <c r="F11" s="91">
        <v>8</v>
      </c>
      <c r="G11" s="91">
        <v>0</v>
      </c>
      <c r="H11" s="91">
        <f t="shared" si="0"/>
        <v>56</v>
      </c>
      <c r="I11" s="91">
        <f t="shared" si="1"/>
        <v>29</v>
      </c>
      <c r="J11" s="91">
        <f t="shared" si="2"/>
        <v>27</v>
      </c>
      <c r="K11" s="93">
        <f t="shared" si="3"/>
        <v>56</v>
      </c>
      <c r="L11" s="91">
        <v>87</v>
      </c>
      <c r="M11" s="91">
        <v>0</v>
      </c>
      <c r="N11" s="91">
        <f t="shared" si="4"/>
        <v>87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s="95" customFormat="1" ht="15" customHeight="1">
      <c r="A12" s="91" t="s">
        <v>6</v>
      </c>
      <c r="B12" s="91">
        <v>66</v>
      </c>
      <c r="C12" s="92">
        <f t="shared" si="5"/>
        <v>26</v>
      </c>
      <c r="D12" s="91">
        <v>40</v>
      </c>
      <c r="E12" s="91">
        <v>3</v>
      </c>
      <c r="F12" s="91">
        <v>0</v>
      </c>
      <c r="G12" s="91">
        <v>3</v>
      </c>
      <c r="H12" s="91">
        <f t="shared" si="0"/>
        <v>69</v>
      </c>
      <c r="I12" s="91">
        <f t="shared" si="1"/>
        <v>26</v>
      </c>
      <c r="J12" s="91">
        <f t="shared" si="2"/>
        <v>43</v>
      </c>
      <c r="K12" s="93">
        <f t="shared" si="3"/>
        <v>69</v>
      </c>
      <c r="L12" s="91">
        <v>140</v>
      </c>
      <c r="M12" s="91">
        <v>11</v>
      </c>
      <c r="N12" s="91">
        <f t="shared" si="4"/>
        <v>151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 s="95" customFormat="1" ht="15" customHeight="1">
      <c r="A13" s="91" t="s">
        <v>7</v>
      </c>
      <c r="B13" s="91">
        <v>147</v>
      </c>
      <c r="C13" s="92">
        <f t="shared" si="5"/>
        <v>62</v>
      </c>
      <c r="D13" s="91">
        <v>85</v>
      </c>
      <c r="E13" s="91">
        <v>28</v>
      </c>
      <c r="F13" s="91">
        <v>16</v>
      </c>
      <c r="G13" s="91">
        <v>12</v>
      </c>
      <c r="H13" s="91">
        <f t="shared" si="0"/>
        <v>175</v>
      </c>
      <c r="I13" s="91">
        <f t="shared" si="1"/>
        <v>78</v>
      </c>
      <c r="J13" s="91">
        <f t="shared" si="2"/>
        <v>97</v>
      </c>
      <c r="K13" s="93">
        <f t="shared" si="3"/>
        <v>175</v>
      </c>
      <c r="L13" s="91">
        <v>297</v>
      </c>
      <c r="M13" s="91">
        <f>SUM(G13*3.5)</f>
        <v>42</v>
      </c>
      <c r="N13" s="91">
        <f t="shared" si="4"/>
        <v>339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s="95" customFormat="1" ht="15" customHeight="1">
      <c r="A14" s="91" t="s">
        <v>8</v>
      </c>
      <c r="B14" s="91">
        <v>92</v>
      </c>
      <c r="C14" s="92">
        <f t="shared" si="5"/>
        <v>35</v>
      </c>
      <c r="D14" s="91">
        <v>57</v>
      </c>
      <c r="E14" s="91">
        <v>13</v>
      </c>
      <c r="F14" s="91">
        <v>10</v>
      </c>
      <c r="G14" s="91">
        <v>3</v>
      </c>
      <c r="H14" s="91">
        <f t="shared" si="0"/>
        <v>105</v>
      </c>
      <c r="I14" s="91">
        <f t="shared" si="1"/>
        <v>45</v>
      </c>
      <c r="J14" s="91">
        <f t="shared" si="2"/>
        <v>60</v>
      </c>
      <c r="K14" s="93">
        <f t="shared" si="3"/>
        <v>105</v>
      </c>
      <c r="L14" s="91">
        <v>192</v>
      </c>
      <c r="M14" s="91">
        <f>SUM(G14*3.5)</f>
        <v>10.5</v>
      </c>
      <c r="N14" s="91">
        <f t="shared" si="4"/>
        <v>202.5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24" s="95" customFormat="1" ht="15" customHeight="1">
      <c r="A15" s="91" t="s">
        <v>9</v>
      </c>
      <c r="B15" s="91">
        <v>103</v>
      </c>
      <c r="C15" s="92">
        <f t="shared" si="5"/>
        <v>36</v>
      </c>
      <c r="D15" s="91">
        <v>67</v>
      </c>
      <c r="E15" s="91">
        <v>30</v>
      </c>
      <c r="F15" s="91">
        <v>18</v>
      </c>
      <c r="G15" s="91">
        <v>12</v>
      </c>
      <c r="H15" s="91">
        <f t="shared" si="0"/>
        <v>133</v>
      </c>
      <c r="I15" s="91">
        <f t="shared" si="1"/>
        <v>54</v>
      </c>
      <c r="J15" s="91">
        <f t="shared" si="2"/>
        <v>79</v>
      </c>
      <c r="K15" s="93">
        <f t="shared" si="3"/>
        <v>133</v>
      </c>
      <c r="L15" s="91">
        <v>192</v>
      </c>
      <c r="M15" s="91">
        <f>SUM(G15*3.5)</f>
        <v>42</v>
      </c>
      <c r="N15" s="91">
        <f t="shared" si="4"/>
        <v>234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spans="1:24" s="95" customFormat="1" ht="15" customHeight="1" thickBot="1">
      <c r="A16" s="96" t="s">
        <v>13</v>
      </c>
      <c r="B16" s="96">
        <v>384</v>
      </c>
      <c r="C16" s="97">
        <f t="shared" si="5"/>
        <v>64</v>
      </c>
      <c r="D16" s="96">
        <v>320</v>
      </c>
      <c r="E16" s="96">
        <v>128</v>
      </c>
      <c r="F16" s="96">
        <v>29</v>
      </c>
      <c r="G16" s="96">
        <v>103</v>
      </c>
      <c r="H16" s="96">
        <f t="shared" si="0"/>
        <v>512</v>
      </c>
      <c r="I16" s="96">
        <f t="shared" si="1"/>
        <v>93</v>
      </c>
      <c r="J16" s="96">
        <f t="shared" si="2"/>
        <v>423</v>
      </c>
      <c r="K16" s="98">
        <f t="shared" si="3"/>
        <v>516</v>
      </c>
      <c r="L16" s="96">
        <v>1080</v>
      </c>
      <c r="M16" s="96">
        <f>SUM(G16*3.5)</f>
        <v>360.5</v>
      </c>
      <c r="N16" s="96">
        <f t="shared" si="4"/>
        <v>1440.5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spans="1:24" s="14" customFormat="1" ht="15" customHeight="1" thickBot="1">
      <c r="A17" s="99" t="s">
        <v>16</v>
      </c>
      <c r="B17" s="100">
        <f>SUM(B6:B16)</f>
        <v>1275</v>
      </c>
      <c r="C17" s="101">
        <f>SUM(C6:C16)</f>
        <v>428</v>
      </c>
      <c r="D17" s="100">
        <f>SUM(D6:D16)</f>
        <v>840</v>
      </c>
      <c r="E17" s="100">
        <f>SUM(E6:E16)</f>
        <v>482</v>
      </c>
      <c r="F17" s="100">
        <f>SUM(F10:F16,F6:F9)</f>
        <v>113</v>
      </c>
      <c r="G17" s="100">
        <f>SUM(G6:G16)</f>
        <v>373</v>
      </c>
      <c r="H17" s="100">
        <f>SUM(H6:H16)</f>
        <v>1757</v>
      </c>
      <c r="I17" s="100">
        <f>SUM(I10:I16,I9,I8,I7,I6)</f>
        <v>541</v>
      </c>
      <c r="J17" s="100">
        <f>SUM(J6:J16)</f>
        <v>1213</v>
      </c>
      <c r="K17" s="102">
        <f>SUM(K6:K16)</f>
        <v>1754</v>
      </c>
      <c r="L17" s="100">
        <f>SUM(L6:L16)</f>
        <v>2821</v>
      </c>
      <c r="M17" s="100">
        <f>SUM(M6:M16)</f>
        <v>1306</v>
      </c>
      <c r="N17" s="103">
        <f>SUM(N6:N16)</f>
        <v>4127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1:24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1:10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1" ht="12.75">
      <c r="A20" s="105"/>
      <c r="B20" s="74"/>
      <c r="C20" s="74"/>
      <c r="D20" s="74"/>
      <c r="E20" s="74"/>
      <c r="F20" s="105"/>
      <c r="G20" s="106"/>
      <c r="H20" s="105"/>
      <c r="I20" s="106"/>
      <c r="J20" s="105"/>
      <c r="K20" s="20"/>
    </row>
    <row r="21" spans="1:11" ht="12.75">
      <c r="A21" s="105"/>
      <c r="B21" s="106"/>
      <c r="C21" s="106"/>
      <c r="D21" s="74"/>
      <c r="E21" s="74"/>
      <c r="F21" s="106"/>
      <c r="G21" s="106"/>
      <c r="H21" s="106"/>
      <c r="I21" s="106"/>
      <c r="J21" s="105"/>
      <c r="K21" s="20"/>
    </row>
    <row r="22" spans="1:11" ht="12.75">
      <c r="A22" s="105"/>
      <c r="B22" s="106"/>
      <c r="C22" s="74"/>
      <c r="D22" s="106"/>
      <c r="E22" s="74"/>
      <c r="F22" s="106"/>
      <c r="G22" s="74"/>
      <c r="H22" s="106"/>
      <c r="I22" s="74"/>
      <c r="J22" s="105"/>
      <c r="K22" s="20"/>
    </row>
    <row r="23" spans="1:11" ht="12.75">
      <c r="A23" s="107"/>
      <c r="B23" s="107"/>
      <c r="C23" s="107"/>
      <c r="D23" s="107"/>
      <c r="E23" s="107"/>
      <c r="F23" s="104"/>
      <c r="G23" s="104"/>
      <c r="H23" s="104"/>
      <c r="I23" s="104"/>
      <c r="J23" s="104"/>
      <c r="K23" s="20"/>
    </row>
    <row r="24" spans="1:11" ht="12.75">
      <c r="A24" s="107"/>
      <c r="B24" s="107"/>
      <c r="C24" s="107"/>
      <c r="D24" s="107"/>
      <c r="E24" s="107"/>
      <c r="F24" s="104"/>
      <c r="G24" s="104"/>
      <c r="H24" s="104"/>
      <c r="I24" s="104"/>
      <c r="J24" s="104"/>
      <c r="K24" s="20"/>
    </row>
    <row r="25" spans="1:11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20"/>
    </row>
    <row r="26" spans="1:10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1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20"/>
    </row>
    <row r="30" spans="1:11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20"/>
    </row>
    <row r="31" spans="1:11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20"/>
    </row>
    <row r="32" spans="1:11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20"/>
    </row>
    <row r="33" spans="1:11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20"/>
    </row>
    <row r="34" spans="1:10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0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10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ht="12.75">
      <c r="A37" s="104"/>
      <c r="B37" s="104"/>
      <c r="C37" s="104"/>
      <c r="D37" s="104"/>
      <c r="E37" s="104"/>
      <c r="F37" s="104"/>
      <c r="G37" s="104"/>
      <c r="H37" s="104"/>
      <c r="I37" s="104"/>
      <c r="J37" s="108"/>
    </row>
    <row r="38" spans="1:10" ht="12.75">
      <c r="A38" s="104"/>
      <c r="B38" s="104"/>
      <c r="C38" s="104"/>
      <c r="D38" s="104"/>
      <c r="E38" s="104"/>
      <c r="F38" s="104"/>
      <c r="G38" s="104"/>
      <c r="H38" s="104"/>
      <c r="I38" s="104"/>
      <c r="J38" s="108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</sheetData>
  <mergeCells count="10">
    <mergeCell ref="A1:J1"/>
    <mergeCell ref="A2:J2"/>
    <mergeCell ref="A3:A5"/>
    <mergeCell ref="L3:M4"/>
    <mergeCell ref="N3:N5"/>
    <mergeCell ref="K3:K5"/>
    <mergeCell ref="B3:G3"/>
    <mergeCell ref="B4:D4"/>
    <mergeCell ref="E4:G4"/>
    <mergeCell ref="H3:J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G48" sqref="G48"/>
    </sheetView>
  </sheetViews>
  <sheetFormatPr defaultColWidth="9.00390625" defaultRowHeight="12.75"/>
  <cols>
    <col min="1" max="1" width="11.25390625" style="0" customWidth="1"/>
    <col min="2" max="2" width="11.875" style="0" customWidth="1"/>
    <col min="3" max="3" width="10.00390625" style="0" customWidth="1"/>
    <col min="4" max="4" width="13.75390625" style="0" customWidth="1"/>
    <col min="5" max="5" width="10.25390625" style="0" customWidth="1"/>
    <col min="6" max="6" width="12.375" style="0" customWidth="1"/>
    <col min="7" max="7" width="13.125" style="0" customWidth="1"/>
  </cols>
  <sheetData>
    <row r="2" spans="1:4" ht="13.5" thickBot="1">
      <c r="A2" s="110" t="s">
        <v>163</v>
      </c>
      <c r="B2" s="110"/>
      <c r="C2" s="110"/>
      <c r="D2" s="110"/>
    </row>
    <row r="3" spans="1:7" ht="13.5" thickBot="1">
      <c r="A3" s="199"/>
      <c r="B3" s="200"/>
      <c r="C3" s="111"/>
      <c r="D3" s="112"/>
      <c r="E3" s="113" t="s">
        <v>164</v>
      </c>
      <c r="F3" s="112"/>
      <c r="G3" s="114"/>
    </row>
    <row r="4" spans="1:7" ht="13.5" thickBot="1">
      <c r="A4" s="115" t="s">
        <v>22</v>
      </c>
      <c r="B4" s="116" t="s">
        <v>165</v>
      </c>
      <c r="C4" s="116" t="s">
        <v>10</v>
      </c>
      <c r="D4" s="116" t="s">
        <v>166</v>
      </c>
      <c r="E4" s="116" t="s">
        <v>11</v>
      </c>
      <c r="F4" s="116" t="s">
        <v>12</v>
      </c>
      <c r="G4" s="117" t="s">
        <v>167</v>
      </c>
    </row>
    <row r="5" spans="1:7" ht="12.75">
      <c r="A5" s="3" t="s">
        <v>0</v>
      </c>
      <c r="B5" s="3">
        <f>SUM(SUM(C5+D5+E5+F5+G5))</f>
        <v>97</v>
      </c>
      <c r="C5" s="3">
        <v>35</v>
      </c>
      <c r="D5" s="3">
        <v>1</v>
      </c>
      <c r="E5" s="3">
        <v>1</v>
      </c>
      <c r="F5" s="118"/>
      <c r="G5" s="118">
        <v>60</v>
      </c>
    </row>
    <row r="6" spans="1:7" ht="12.75">
      <c r="A6" s="1" t="s">
        <v>1</v>
      </c>
      <c r="B6" s="1">
        <v>60</v>
      </c>
      <c r="C6" s="1">
        <v>22</v>
      </c>
      <c r="D6" s="1">
        <v>1</v>
      </c>
      <c r="E6" s="1"/>
      <c r="F6" s="17"/>
      <c r="G6" s="17">
        <v>37</v>
      </c>
    </row>
    <row r="7" spans="1:7" ht="12.75">
      <c r="A7" s="1" t="s">
        <v>2</v>
      </c>
      <c r="B7" s="1">
        <v>38</v>
      </c>
      <c r="C7" s="1">
        <v>17</v>
      </c>
      <c r="D7" s="1"/>
      <c r="E7" s="1"/>
      <c r="F7" s="17"/>
      <c r="G7" s="17">
        <v>21</v>
      </c>
    </row>
    <row r="8" spans="1:7" s="14" customFormat="1" ht="12.75">
      <c r="A8" s="21" t="s">
        <v>3</v>
      </c>
      <c r="B8" s="21">
        <v>143</v>
      </c>
      <c r="C8" s="21">
        <v>41</v>
      </c>
      <c r="D8" s="21">
        <v>1</v>
      </c>
      <c r="E8" s="21">
        <v>1</v>
      </c>
      <c r="F8" s="19"/>
      <c r="G8" s="21">
        <v>100</v>
      </c>
    </row>
    <row r="9" spans="1:7" s="14" customFormat="1" ht="12.75">
      <c r="A9" s="21" t="s">
        <v>4</v>
      </c>
      <c r="B9" s="21">
        <v>97</v>
      </c>
      <c r="C9" s="21">
        <v>37</v>
      </c>
      <c r="D9" s="21">
        <v>1</v>
      </c>
      <c r="E9" s="21"/>
      <c r="F9" s="19"/>
      <c r="G9" s="19">
        <v>59</v>
      </c>
    </row>
    <row r="10" spans="1:7" s="14" customFormat="1" ht="12.75">
      <c r="A10" s="21" t="s">
        <v>5</v>
      </c>
      <c r="B10" s="21">
        <v>48</v>
      </c>
      <c r="C10" s="21">
        <v>21</v>
      </c>
      <c r="D10" s="21"/>
      <c r="E10" s="21"/>
      <c r="F10" s="19"/>
      <c r="G10" s="19">
        <v>27</v>
      </c>
    </row>
    <row r="11" spans="1:7" s="14" customFormat="1" ht="12.75">
      <c r="A11" s="21" t="s">
        <v>6</v>
      </c>
      <c r="B11" s="21">
        <v>66</v>
      </c>
      <c r="C11" s="21">
        <v>21</v>
      </c>
      <c r="D11" s="21"/>
      <c r="E11" s="21"/>
      <c r="F11" s="19"/>
      <c r="G11" s="19">
        <v>45</v>
      </c>
    </row>
    <row r="12" spans="1:7" s="14" customFormat="1" ht="12.75">
      <c r="A12" s="21" t="s">
        <v>7</v>
      </c>
      <c r="B12" s="21">
        <v>147</v>
      </c>
      <c r="C12" s="21">
        <v>39</v>
      </c>
      <c r="D12" s="21">
        <v>2</v>
      </c>
      <c r="E12" s="21">
        <v>1</v>
      </c>
      <c r="F12" s="19"/>
      <c r="G12" s="19">
        <v>105</v>
      </c>
    </row>
    <row r="13" spans="1:7" s="14" customFormat="1" ht="12.75">
      <c r="A13" s="21" t="s">
        <v>8</v>
      </c>
      <c r="B13" s="21">
        <v>92</v>
      </c>
      <c r="C13" s="21">
        <v>33</v>
      </c>
      <c r="D13" s="21">
        <v>2</v>
      </c>
      <c r="E13" s="21"/>
      <c r="F13" s="19"/>
      <c r="G13" s="19">
        <v>57</v>
      </c>
    </row>
    <row r="14" spans="1:7" s="14" customFormat="1" ht="12.75">
      <c r="A14" s="21" t="s">
        <v>9</v>
      </c>
      <c r="B14" s="21">
        <v>103</v>
      </c>
      <c r="C14" s="21">
        <v>35</v>
      </c>
      <c r="D14" s="21">
        <v>1</v>
      </c>
      <c r="E14" s="21"/>
      <c r="F14" s="19"/>
      <c r="G14" s="19">
        <v>67</v>
      </c>
    </row>
    <row r="15" spans="1:7" s="14" customFormat="1" ht="13.5" thickBot="1">
      <c r="A15" s="25" t="s">
        <v>13</v>
      </c>
      <c r="B15" s="25">
        <v>384</v>
      </c>
      <c r="C15" s="25">
        <v>50</v>
      </c>
      <c r="D15" s="25">
        <v>25</v>
      </c>
      <c r="E15" s="25">
        <v>3</v>
      </c>
      <c r="F15" s="25">
        <v>6</v>
      </c>
      <c r="G15" s="25">
        <v>300</v>
      </c>
    </row>
    <row r="16" spans="1:7" ht="13.5" thickBot="1">
      <c r="A16" s="33" t="s">
        <v>16</v>
      </c>
      <c r="B16" s="119">
        <f aca="true" t="shared" si="0" ref="B16:G16">SUM(B5:B15)</f>
        <v>1275</v>
      </c>
      <c r="C16" s="119">
        <f t="shared" si="0"/>
        <v>351</v>
      </c>
      <c r="D16" s="119">
        <f t="shared" si="0"/>
        <v>34</v>
      </c>
      <c r="E16" s="119">
        <f t="shared" si="0"/>
        <v>6</v>
      </c>
      <c r="F16" s="119">
        <f t="shared" si="0"/>
        <v>6</v>
      </c>
      <c r="G16" s="120">
        <f t="shared" si="0"/>
        <v>878</v>
      </c>
    </row>
  </sheetData>
  <mergeCells count="1"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SheetLayoutView="100" workbookViewId="0" topLeftCell="A1">
      <selection activeCell="O16" sqref="O16"/>
    </sheetView>
  </sheetViews>
  <sheetFormatPr defaultColWidth="9.125" defaultRowHeight="12.75"/>
  <cols>
    <col min="1" max="1" width="6.75390625" style="0" customWidth="1"/>
    <col min="2" max="2" width="6.125" style="0" customWidth="1"/>
    <col min="3" max="3" width="10.00390625" style="0" customWidth="1"/>
    <col min="4" max="4" width="7.75390625" style="0" customWidth="1"/>
    <col min="5" max="5" width="7.75390625" style="14" customWidth="1"/>
    <col min="6" max="6" width="7.75390625" style="0" customWidth="1"/>
    <col min="7" max="7" width="7.75390625" style="95" customWidth="1"/>
    <col min="8" max="8" width="7.75390625" style="0" customWidth="1"/>
    <col min="9" max="9" width="14.375" style="0" customWidth="1"/>
    <col min="10" max="10" width="5.25390625" style="0" hidden="1" customWidth="1"/>
    <col min="11" max="11" width="9.00390625" style="0" hidden="1" customWidth="1"/>
    <col min="12" max="12" width="9.25390625" style="0" hidden="1" customWidth="1"/>
    <col min="13" max="13" width="3.125" style="0" hidden="1" customWidth="1"/>
    <col min="14" max="14" width="8.875" style="0" customWidth="1"/>
    <col min="15" max="15" width="7.75390625" style="0" customWidth="1"/>
    <col min="16" max="16" width="12.75390625" style="0" customWidth="1"/>
  </cols>
  <sheetData>
    <row r="1" spans="1:13" ht="12" customHeight="1">
      <c r="A1" s="19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4:16" ht="12.75">
      <c r="N2" s="20"/>
      <c r="O2" s="20"/>
      <c r="P2" s="20"/>
    </row>
    <row r="3" spans="1:16" ht="12.75" customHeight="1">
      <c r="A3" s="216" t="s">
        <v>168</v>
      </c>
      <c r="B3" s="217" t="s">
        <v>169</v>
      </c>
      <c r="C3" s="211" t="s">
        <v>170</v>
      </c>
      <c r="D3" s="213" t="s">
        <v>171</v>
      </c>
      <c r="E3" s="202"/>
      <c r="F3" s="202"/>
      <c r="G3" s="202"/>
      <c r="H3" s="202"/>
      <c r="I3" s="202"/>
      <c r="J3" s="202"/>
      <c r="K3" s="202"/>
      <c r="L3" s="202"/>
      <c r="M3" s="202"/>
      <c r="N3" s="74"/>
      <c r="O3" s="108"/>
      <c r="P3" s="108"/>
    </row>
    <row r="4" spans="1:16" ht="12.75" customHeight="1">
      <c r="A4" s="216"/>
      <c r="B4" s="218"/>
      <c r="C4" s="21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74"/>
      <c r="O4" s="108"/>
      <c r="P4" s="108"/>
    </row>
    <row r="5" spans="1:16" ht="12.75">
      <c r="A5" s="216"/>
      <c r="B5" s="218"/>
      <c r="C5" s="21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122"/>
      <c r="O5" s="108"/>
      <c r="P5" s="108"/>
    </row>
    <row r="6" spans="1:16" s="14" customFormat="1" ht="12.75">
      <c r="A6" s="123">
        <v>1</v>
      </c>
      <c r="B6" s="123">
        <v>2</v>
      </c>
      <c r="C6" s="124">
        <v>3</v>
      </c>
      <c r="D6" s="214">
        <v>4</v>
      </c>
      <c r="E6" s="202"/>
      <c r="F6" s="202"/>
      <c r="G6" s="202"/>
      <c r="H6" s="202"/>
      <c r="I6" s="202"/>
      <c r="J6" s="202"/>
      <c r="K6" s="202"/>
      <c r="L6" s="202"/>
      <c r="M6" s="202"/>
      <c r="N6" s="125"/>
      <c r="O6" s="125"/>
      <c r="P6" s="26"/>
    </row>
    <row r="7" spans="1:16" s="14" customFormat="1" ht="12.75" customHeight="1" hidden="1">
      <c r="A7" s="126"/>
      <c r="B7" s="127"/>
      <c r="C7" s="127"/>
      <c r="D7" s="128"/>
      <c r="E7" s="126"/>
      <c r="F7" s="128"/>
      <c r="G7" s="129"/>
      <c r="H7" s="129"/>
      <c r="I7" s="130"/>
      <c r="J7" s="131"/>
      <c r="K7" s="132"/>
      <c r="L7" s="133"/>
      <c r="M7" s="134"/>
      <c r="N7" s="135"/>
      <c r="O7" s="135"/>
      <c r="P7" s="26"/>
    </row>
    <row r="8" spans="1:16" s="23" customFormat="1" ht="12.75" customHeight="1">
      <c r="A8" s="208">
        <v>1</v>
      </c>
      <c r="B8" s="207" t="s">
        <v>172</v>
      </c>
      <c r="C8" s="201" t="s">
        <v>1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137"/>
      <c r="O8" s="137"/>
      <c r="P8" s="138"/>
    </row>
    <row r="9" spans="1:16" s="23" customFormat="1" ht="12.75" customHeight="1">
      <c r="A9" s="209"/>
      <c r="B9" s="206"/>
      <c r="C9" s="140" t="s">
        <v>173</v>
      </c>
      <c r="D9" s="205" t="s">
        <v>174</v>
      </c>
      <c r="E9" s="206"/>
      <c r="F9" s="206"/>
      <c r="G9" s="206"/>
      <c r="H9" s="206"/>
      <c r="I9" s="206"/>
      <c r="J9" s="206"/>
      <c r="K9" s="206"/>
      <c r="L9" s="206"/>
      <c r="M9" s="206"/>
      <c r="N9" s="137"/>
      <c r="O9" s="137"/>
      <c r="P9" s="138"/>
    </row>
    <row r="10" spans="1:16" s="23" customFormat="1" ht="12.75" customHeight="1">
      <c r="A10" s="139"/>
      <c r="B10" s="136"/>
      <c r="C10" s="140" t="s">
        <v>175</v>
      </c>
      <c r="D10" s="203" t="s">
        <v>176</v>
      </c>
      <c r="E10" s="204"/>
      <c r="F10" s="204"/>
      <c r="G10" s="204"/>
      <c r="H10" s="204"/>
      <c r="I10" s="204"/>
      <c r="J10" s="204"/>
      <c r="K10" s="204"/>
      <c r="L10" s="204"/>
      <c r="M10" s="141"/>
      <c r="N10" s="137"/>
      <c r="O10" s="137"/>
      <c r="P10" s="138"/>
    </row>
    <row r="11" spans="1:16" s="23" customFormat="1" ht="12.75" customHeight="1">
      <c r="A11" s="139"/>
      <c r="B11" s="136"/>
      <c r="C11" s="140" t="s">
        <v>177</v>
      </c>
      <c r="D11" s="203" t="s">
        <v>178</v>
      </c>
      <c r="E11" s="204"/>
      <c r="F11" s="204"/>
      <c r="G11" s="204"/>
      <c r="H11" s="204"/>
      <c r="I11" s="204"/>
      <c r="J11" s="204"/>
      <c r="K11" s="204"/>
      <c r="L11" s="204"/>
      <c r="M11" s="141"/>
      <c r="N11" s="137"/>
      <c r="O11" s="137"/>
      <c r="P11" s="138"/>
    </row>
    <row r="12" spans="1:16" s="23" customFormat="1" ht="12.75" customHeight="1">
      <c r="A12" s="210">
        <v>2</v>
      </c>
      <c r="B12" s="207" t="s">
        <v>179</v>
      </c>
      <c r="C12" s="201" t="s">
        <v>3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137"/>
      <c r="O12" s="137"/>
      <c r="P12" s="138"/>
    </row>
    <row r="13" spans="1:16" s="23" customFormat="1" ht="12.75" customHeight="1">
      <c r="A13" s="210"/>
      <c r="B13" s="206"/>
      <c r="C13" s="143" t="s">
        <v>180</v>
      </c>
      <c r="D13" s="205" t="s">
        <v>181</v>
      </c>
      <c r="E13" s="206"/>
      <c r="F13" s="206"/>
      <c r="G13" s="206"/>
      <c r="H13" s="206"/>
      <c r="I13" s="206"/>
      <c r="J13" s="206"/>
      <c r="K13" s="206"/>
      <c r="L13" s="206"/>
      <c r="M13" s="206"/>
      <c r="N13" s="144"/>
      <c r="O13" s="137"/>
      <c r="P13" s="138"/>
    </row>
    <row r="14" spans="1:16" s="23" customFormat="1" ht="12.75" customHeight="1">
      <c r="A14" s="210"/>
      <c r="B14" s="206"/>
      <c r="C14" s="143" t="s">
        <v>182</v>
      </c>
      <c r="D14" s="205" t="s">
        <v>176</v>
      </c>
      <c r="E14" s="206"/>
      <c r="F14" s="206"/>
      <c r="G14" s="206"/>
      <c r="H14" s="206"/>
      <c r="I14" s="206"/>
      <c r="J14" s="206"/>
      <c r="K14" s="206"/>
      <c r="L14" s="206"/>
      <c r="M14" s="206"/>
      <c r="N14" s="137"/>
      <c r="O14" s="137"/>
      <c r="P14" s="138"/>
    </row>
    <row r="15" spans="1:13" s="135" customFormat="1" ht="12.75" customHeight="1">
      <c r="A15" s="210"/>
      <c r="B15" s="206"/>
      <c r="C15" s="143" t="s">
        <v>183</v>
      </c>
      <c r="D15" s="205" t="s">
        <v>184</v>
      </c>
      <c r="E15" s="206"/>
      <c r="F15" s="206"/>
      <c r="G15" s="206"/>
      <c r="H15" s="206"/>
      <c r="I15" s="206"/>
      <c r="J15" s="206"/>
      <c r="K15" s="206"/>
      <c r="L15" s="206"/>
      <c r="M15" s="206"/>
    </row>
    <row r="16" spans="1:16" ht="12.75" customHeight="1">
      <c r="A16" s="210">
        <v>3</v>
      </c>
      <c r="B16" s="207" t="s">
        <v>185</v>
      </c>
      <c r="C16" s="201" t="s">
        <v>4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"/>
      <c r="O16" s="20"/>
      <c r="P16" s="20"/>
    </row>
    <row r="17" spans="1:13" ht="12.75" customHeight="1">
      <c r="A17" s="209"/>
      <c r="B17" s="206"/>
      <c r="C17" s="143" t="s">
        <v>186</v>
      </c>
      <c r="D17" s="203" t="s">
        <v>187</v>
      </c>
      <c r="E17" s="204"/>
      <c r="F17" s="204"/>
      <c r="G17" s="204"/>
      <c r="H17" s="204"/>
      <c r="I17" s="204"/>
      <c r="J17" s="204"/>
      <c r="K17" s="204"/>
      <c r="L17" s="204"/>
      <c r="M17" s="204"/>
    </row>
    <row r="18" spans="1:16" ht="12.75" customHeight="1">
      <c r="A18" s="209"/>
      <c r="B18" s="202"/>
      <c r="C18" s="143" t="s">
        <v>188</v>
      </c>
      <c r="D18" s="205" t="s">
        <v>176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"/>
      <c r="O18" s="20"/>
      <c r="P18" s="20"/>
    </row>
    <row r="19" spans="1:16" ht="12.75" customHeight="1">
      <c r="A19" s="139"/>
      <c r="B19" s="121"/>
      <c r="C19" s="143" t="s">
        <v>189</v>
      </c>
      <c r="D19" s="203" t="s">
        <v>190</v>
      </c>
      <c r="E19" s="204"/>
      <c r="F19" s="204"/>
      <c r="G19" s="204"/>
      <c r="H19" s="204"/>
      <c r="I19" s="204"/>
      <c r="J19" s="204"/>
      <c r="K19" s="204"/>
      <c r="L19" s="204"/>
      <c r="M19" s="141"/>
      <c r="N19" s="20"/>
      <c r="O19" s="20"/>
      <c r="P19" s="20"/>
    </row>
    <row r="20" spans="1:16" ht="12" customHeight="1">
      <c r="A20" s="210">
        <v>4</v>
      </c>
      <c r="B20" s="215" t="s">
        <v>191</v>
      </c>
      <c r="C20" s="201" t="s">
        <v>5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"/>
      <c r="O20" s="20"/>
      <c r="P20" s="20"/>
    </row>
    <row r="21" spans="1:13" ht="12.75">
      <c r="A21" s="209"/>
      <c r="B21" s="202"/>
      <c r="C21" s="143" t="s">
        <v>192</v>
      </c>
      <c r="D21" s="205" t="s">
        <v>176</v>
      </c>
      <c r="E21" s="206"/>
      <c r="F21" s="206"/>
      <c r="G21" s="206"/>
      <c r="H21" s="206"/>
      <c r="I21" s="206"/>
      <c r="J21" s="206"/>
      <c r="K21" s="206"/>
      <c r="L21" s="206"/>
      <c r="M21" s="206"/>
    </row>
    <row r="22" spans="1:13" ht="12.75">
      <c r="A22" s="210">
        <v>5</v>
      </c>
      <c r="B22" s="215" t="s">
        <v>193</v>
      </c>
      <c r="C22" s="201" t="s">
        <v>7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</row>
    <row r="23" spans="1:13" ht="12.75">
      <c r="A23" s="210"/>
      <c r="B23" s="202"/>
      <c r="C23" s="143" t="s">
        <v>194</v>
      </c>
      <c r="D23" s="205" t="s">
        <v>195</v>
      </c>
      <c r="E23" s="206"/>
      <c r="F23" s="206"/>
      <c r="G23" s="206"/>
      <c r="H23" s="206"/>
      <c r="I23" s="206"/>
      <c r="J23" s="206"/>
      <c r="K23" s="206"/>
      <c r="L23" s="206"/>
      <c r="M23" s="206"/>
    </row>
    <row r="24" spans="1:13" ht="12.75">
      <c r="A24" s="210"/>
      <c r="B24" s="202"/>
      <c r="C24" s="143" t="s">
        <v>196</v>
      </c>
      <c r="D24" s="205" t="s">
        <v>176</v>
      </c>
      <c r="E24" s="206"/>
      <c r="F24" s="206"/>
      <c r="G24" s="206"/>
      <c r="H24" s="206"/>
      <c r="I24" s="206"/>
      <c r="J24" s="206"/>
      <c r="K24" s="206"/>
      <c r="L24" s="206"/>
      <c r="M24" s="206"/>
    </row>
    <row r="25" spans="1:13" ht="12.75">
      <c r="A25" s="210">
        <v>6</v>
      </c>
      <c r="B25" s="215" t="s">
        <v>197</v>
      </c>
      <c r="C25" s="201" t="s">
        <v>8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</row>
    <row r="26" spans="1:13" ht="12.75" customHeight="1">
      <c r="A26" s="210"/>
      <c r="B26" s="202"/>
      <c r="C26" s="143" t="s">
        <v>198</v>
      </c>
      <c r="D26" s="205" t="s">
        <v>199</v>
      </c>
      <c r="E26" s="206"/>
      <c r="F26" s="206"/>
      <c r="G26" s="206"/>
      <c r="H26" s="206"/>
      <c r="I26" s="206"/>
      <c r="J26" s="206"/>
      <c r="K26" s="206"/>
      <c r="L26" s="206"/>
      <c r="M26" s="206"/>
    </row>
    <row r="27" spans="1:13" ht="12.75" customHeight="1">
      <c r="A27" s="210"/>
      <c r="B27" s="202"/>
      <c r="C27" s="143" t="s">
        <v>200</v>
      </c>
      <c r="D27" s="205" t="s">
        <v>176</v>
      </c>
      <c r="E27" s="206"/>
      <c r="F27" s="206"/>
      <c r="G27" s="206"/>
      <c r="H27" s="206"/>
      <c r="I27" s="206"/>
      <c r="J27" s="206"/>
      <c r="K27" s="206"/>
      <c r="L27" s="206"/>
      <c r="M27" s="206"/>
    </row>
    <row r="28" spans="1:13" ht="12.75">
      <c r="A28" s="210"/>
      <c r="B28" s="202"/>
      <c r="C28" s="143" t="s">
        <v>201</v>
      </c>
      <c r="D28" s="205" t="s">
        <v>184</v>
      </c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13" ht="12.75">
      <c r="A29" s="210">
        <v>7</v>
      </c>
      <c r="B29" s="215" t="s">
        <v>202</v>
      </c>
      <c r="C29" s="201" t="s">
        <v>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spans="1:13" ht="12.75">
      <c r="A30" s="210"/>
      <c r="B30" s="202"/>
      <c r="C30" s="143" t="s">
        <v>203</v>
      </c>
      <c r="D30" s="205" t="s">
        <v>204</v>
      </c>
      <c r="E30" s="206"/>
      <c r="F30" s="206"/>
      <c r="G30" s="206"/>
      <c r="H30" s="206"/>
      <c r="I30" s="206"/>
      <c r="J30" s="206"/>
      <c r="K30" s="206"/>
      <c r="L30" s="206"/>
      <c r="M30" s="206"/>
    </row>
    <row r="31" spans="1:13" ht="12.75" customHeight="1">
      <c r="A31" s="210"/>
      <c r="B31" s="202"/>
      <c r="C31" s="143" t="s">
        <v>205</v>
      </c>
      <c r="D31" s="205" t="s">
        <v>176</v>
      </c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13" ht="12.75">
      <c r="A32" s="210"/>
      <c r="B32" s="202"/>
      <c r="C32" s="143" t="s">
        <v>206</v>
      </c>
      <c r="D32" s="205" t="s">
        <v>184</v>
      </c>
      <c r="E32" s="206"/>
      <c r="F32" s="206"/>
      <c r="G32" s="206"/>
      <c r="H32" s="206"/>
      <c r="I32" s="206"/>
      <c r="J32" s="206"/>
      <c r="K32" s="206"/>
      <c r="L32" s="206"/>
      <c r="M32" s="206"/>
    </row>
    <row r="33" spans="1:13" ht="12.75">
      <c r="A33" s="142"/>
      <c r="B33" s="121"/>
      <c r="C33" s="143" t="s">
        <v>207</v>
      </c>
      <c r="D33" s="220" t="s">
        <v>208</v>
      </c>
      <c r="E33" s="202"/>
      <c r="F33" s="202"/>
      <c r="G33" s="202"/>
      <c r="H33" s="202"/>
      <c r="I33" s="202"/>
      <c r="J33" s="202"/>
      <c r="K33" s="202"/>
      <c r="L33" s="202"/>
      <c r="M33" s="121"/>
    </row>
    <row r="34" spans="1:13" ht="12.75">
      <c r="A34" s="210">
        <v>8</v>
      </c>
      <c r="B34" s="215" t="s">
        <v>209</v>
      </c>
      <c r="C34" s="219" t="s">
        <v>13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</row>
    <row r="35" spans="1:13" ht="12.75" customHeight="1">
      <c r="A35" s="209"/>
      <c r="B35" s="202"/>
      <c r="C35" s="143" t="s">
        <v>210</v>
      </c>
      <c r="D35" s="205" t="s">
        <v>211</v>
      </c>
      <c r="E35" s="206"/>
      <c r="F35" s="206"/>
      <c r="G35" s="206"/>
      <c r="H35" s="206"/>
      <c r="I35" s="206"/>
      <c r="J35" s="206"/>
      <c r="K35" s="206"/>
      <c r="L35" s="206"/>
      <c r="M35" s="206"/>
    </row>
    <row r="36" spans="1:13" ht="12.75" customHeight="1">
      <c r="A36" s="209"/>
      <c r="B36" s="202"/>
      <c r="C36" s="143" t="s">
        <v>212</v>
      </c>
      <c r="D36" s="203" t="s">
        <v>176</v>
      </c>
      <c r="E36" s="204"/>
      <c r="F36" s="204"/>
      <c r="G36" s="204"/>
      <c r="H36" s="204"/>
      <c r="I36" s="204"/>
      <c r="J36" s="204"/>
      <c r="K36" s="204"/>
      <c r="L36" s="204"/>
      <c r="M36" s="141"/>
    </row>
    <row r="37" spans="1:13" ht="12.75" customHeight="1">
      <c r="A37" s="209"/>
      <c r="B37" s="202"/>
      <c r="C37" s="143" t="s">
        <v>213</v>
      </c>
      <c r="D37" s="203" t="s">
        <v>184</v>
      </c>
      <c r="E37" s="204"/>
      <c r="F37" s="204"/>
      <c r="G37" s="204"/>
      <c r="H37" s="204"/>
      <c r="I37" s="204"/>
      <c r="J37" s="204"/>
      <c r="K37" s="204"/>
      <c r="L37" s="204"/>
      <c r="M37" s="141"/>
    </row>
    <row r="38" spans="1:13" ht="12.75" customHeight="1">
      <c r="A38" s="209"/>
      <c r="B38" s="202"/>
      <c r="C38" s="143" t="s">
        <v>214</v>
      </c>
      <c r="D38" s="203" t="s">
        <v>190</v>
      </c>
      <c r="E38" s="204"/>
      <c r="F38" s="204"/>
      <c r="G38" s="204"/>
      <c r="H38" s="204"/>
      <c r="I38" s="204"/>
      <c r="J38" s="204"/>
      <c r="K38" s="204"/>
      <c r="L38" s="204"/>
      <c r="M38" s="141"/>
    </row>
    <row r="39" spans="1:13" ht="12.75" customHeight="1">
      <c r="A39" s="209"/>
      <c r="B39" s="202"/>
      <c r="C39" s="143" t="s">
        <v>215</v>
      </c>
      <c r="D39" s="203" t="s">
        <v>216</v>
      </c>
      <c r="E39" s="204"/>
      <c r="F39" s="204"/>
      <c r="G39" s="204"/>
      <c r="H39" s="204"/>
      <c r="I39" s="204"/>
      <c r="J39" s="204"/>
      <c r="K39" s="204"/>
      <c r="L39" s="204"/>
      <c r="M39" s="141"/>
    </row>
    <row r="40" spans="1:13" ht="12.75">
      <c r="A40" s="209"/>
      <c r="B40" s="202"/>
      <c r="C40" s="143" t="s">
        <v>217</v>
      </c>
      <c r="D40" s="202" t="s">
        <v>218</v>
      </c>
      <c r="E40" s="202"/>
      <c r="F40" s="202"/>
      <c r="G40" s="202"/>
      <c r="H40" s="202"/>
      <c r="I40" s="202"/>
      <c r="J40" s="202"/>
      <c r="K40" s="202"/>
      <c r="L40" s="202"/>
      <c r="M40" s="202"/>
    </row>
    <row r="41" spans="1:13" ht="12.75">
      <c r="A41" s="145"/>
      <c r="B41" s="146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4"/>
    </row>
    <row r="42" spans="1:13" ht="12.75">
      <c r="A42" s="145"/>
      <c r="B42" s="146"/>
      <c r="C42" s="74"/>
      <c r="D42" s="147"/>
      <c r="E42" s="148"/>
      <c r="F42" s="149"/>
      <c r="G42" s="149"/>
      <c r="H42" s="149"/>
      <c r="I42" s="149"/>
      <c r="J42" s="149"/>
      <c r="K42" s="149"/>
      <c r="L42" s="149"/>
      <c r="M42" s="149"/>
    </row>
    <row r="43" spans="1:13" ht="12.75">
      <c r="A43" s="145"/>
      <c r="B43" s="146"/>
      <c r="C43" s="74"/>
      <c r="D43" s="147"/>
      <c r="E43" s="150"/>
      <c r="F43" s="151"/>
      <c r="G43" s="151"/>
      <c r="H43" s="151"/>
      <c r="I43" s="151"/>
      <c r="J43" s="151"/>
      <c r="K43" s="151"/>
      <c r="L43" s="151"/>
      <c r="M43" s="151"/>
    </row>
    <row r="44" spans="1:13" ht="12.75">
      <c r="A44" s="145"/>
      <c r="B44" s="146"/>
      <c r="C44" s="74"/>
      <c r="D44" s="147"/>
      <c r="E44" s="152"/>
      <c r="F44" s="153"/>
      <c r="G44" s="153"/>
      <c r="H44" s="153"/>
      <c r="I44" s="153"/>
      <c r="J44" s="153"/>
      <c r="K44" s="153"/>
      <c r="L44" s="153"/>
      <c r="M44" s="153"/>
    </row>
    <row r="45" spans="1:13" ht="12.75">
      <c r="A45" s="145"/>
      <c r="B45" s="146"/>
      <c r="C45" s="74"/>
      <c r="D45" s="147"/>
      <c r="E45" s="152"/>
      <c r="F45" s="153"/>
      <c r="G45" s="153"/>
      <c r="H45" s="153"/>
      <c r="I45" s="153"/>
      <c r="J45" s="153"/>
      <c r="K45" s="153"/>
      <c r="L45" s="153"/>
      <c r="M45" s="153"/>
    </row>
    <row r="46" spans="1:13" ht="12.75">
      <c r="A46" s="145"/>
      <c r="B46" s="146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4"/>
    </row>
    <row r="47" spans="1:13" ht="12.75">
      <c r="A47" s="154"/>
      <c r="B47" s="154"/>
      <c r="C47" s="74"/>
      <c r="D47" s="147"/>
      <c r="E47" s="152"/>
      <c r="F47" s="153"/>
      <c r="G47" s="153"/>
      <c r="H47" s="153"/>
      <c r="I47" s="153"/>
      <c r="J47" s="153"/>
      <c r="K47" s="153"/>
      <c r="L47" s="153"/>
      <c r="M47" s="153"/>
    </row>
    <row r="48" spans="1:13" ht="12.75">
      <c r="A48" s="154"/>
      <c r="B48" s="154"/>
      <c r="C48" s="74"/>
      <c r="D48" s="147"/>
      <c r="E48" s="155"/>
      <c r="F48" s="74"/>
      <c r="G48" s="74"/>
      <c r="H48" s="74"/>
      <c r="I48" s="74"/>
      <c r="J48" s="74"/>
      <c r="K48" s="74"/>
      <c r="L48" s="74"/>
      <c r="M48" s="74"/>
    </row>
    <row r="49" spans="1:13" ht="12.75">
      <c r="A49" s="154"/>
      <c r="B49" s="154"/>
      <c r="C49" s="74"/>
      <c r="D49" s="147"/>
      <c r="E49" s="156"/>
      <c r="F49" s="156"/>
      <c r="G49" s="156"/>
      <c r="H49" s="156"/>
      <c r="I49" s="156"/>
      <c r="J49" s="156"/>
      <c r="K49" s="156"/>
      <c r="L49" s="156"/>
      <c r="M49" s="156"/>
    </row>
    <row r="50" spans="1:15" ht="12.75">
      <c r="A50" s="145"/>
      <c r="B50" s="145"/>
      <c r="C50" s="146"/>
      <c r="D50" s="75"/>
      <c r="E50" s="75"/>
      <c r="F50" s="75"/>
      <c r="G50" s="75"/>
      <c r="H50" s="75"/>
      <c r="I50" s="75"/>
      <c r="J50" s="75"/>
      <c r="K50" s="75"/>
      <c r="L50" s="75"/>
      <c r="M50" s="74"/>
      <c r="N50" s="20"/>
      <c r="O50" s="20"/>
    </row>
    <row r="51" spans="1:15" ht="12.75">
      <c r="A51" s="145"/>
      <c r="B51" s="154"/>
      <c r="C51" s="74"/>
      <c r="D51" s="147"/>
      <c r="E51" s="149"/>
      <c r="F51" s="149"/>
      <c r="G51" s="149"/>
      <c r="H51" s="149"/>
      <c r="I51" s="149"/>
      <c r="J51" s="149"/>
      <c r="K51" s="149"/>
      <c r="L51" s="149"/>
      <c r="M51" s="149"/>
      <c r="N51" s="20"/>
      <c r="O51" s="20"/>
    </row>
    <row r="52" spans="1:15" ht="12.75">
      <c r="A52" s="145"/>
      <c r="B52" s="145"/>
      <c r="C52" s="146"/>
      <c r="D52" s="75"/>
      <c r="E52" s="75"/>
      <c r="F52" s="75"/>
      <c r="G52" s="75"/>
      <c r="H52" s="75"/>
      <c r="I52" s="75"/>
      <c r="J52" s="75"/>
      <c r="K52" s="75"/>
      <c r="L52" s="75"/>
      <c r="M52" s="74"/>
      <c r="N52" s="20"/>
      <c r="O52" s="20"/>
    </row>
    <row r="53" spans="1:15" ht="12.75">
      <c r="A53" s="145"/>
      <c r="B53" s="154"/>
      <c r="C53" s="74"/>
      <c r="D53" s="147"/>
      <c r="E53" s="152"/>
      <c r="F53" s="153"/>
      <c r="G53" s="153"/>
      <c r="H53" s="153"/>
      <c r="I53" s="153"/>
      <c r="J53" s="153"/>
      <c r="K53" s="153"/>
      <c r="L53" s="153"/>
      <c r="M53" s="153"/>
      <c r="N53" s="20"/>
      <c r="O53" s="20"/>
    </row>
    <row r="54" spans="1:15" ht="12.75">
      <c r="A54" s="145"/>
      <c r="B54" s="145"/>
      <c r="C54" s="146"/>
      <c r="D54" s="75"/>
      <c r="E54" s="75"/>
      <c r="F54" s="75"/>
      <c r="G54" s="75"/>
      <c r="H54" s="75"/>
      <c r="I54" s="75"/>
      <c r="J54" s="75"/>
      <c r="K54" s="75"/>
      <c r="L54" s="75"/>
      <c r="M54" s="74"/>
      <c r="N54" s="20"/>
      <c r="O54" s="20"/>
    </row>
    <row r="55" spans="1:15" ht="12.75">
      <c r="A55" s="145"/>
      <c r="B55" s="154"/>
      <c r="C55" s="74"/>
      <c r="D55" s="147"/>
      <c r="E55" s="152"/>
      <c r="F55" s="153"/>
      <c r="G55" s="153"/>
      <c r="H55" s="153"/>
      <c r="I55" s="153"/>
      <c r="J55" s="153"/>
      <c r="K55" s="153"/>
      <c r="L55" s="153"/>
      <c r="M55" s="153"/>
      <c r="N55" s="20"/>
      <c r="O55" s="20"/>
    </row>
    <row r="56" spans="1:15" ht="12.75">
      <c r="A56" s="145"/>
      <c r="B56" s="145"/>
      <c r="C56" s="146"/>
      <c r="D56" s="75"/>
      <c r="E56" s="75"/>
      <c r="F56" s="75"/>
      <c r="G56" s="75"/>
      <c r="H56" s="75"/>
      <c r="I56" s="75"/>
      <c r="J56" s="75"/>
      <c r="K56" s="75"/>
      <c r="L56" s="75"/>
      <c r="M56" s="74"/>
      <c r="N56" s="20"/>
      <c r="O56" s="20"/>
    </row>
    <row r="57" spans="1:15" ht="12.75">
      <c r="A57" s="145"/>
      <c r="B57" s="145"/>
      <c r="C57" s="146"/>
      <c r="D57" s="147"/>
      <c r="E57" s="152"/>
      <c r="F57" s="153"/>
      <c r="G57" s="153"/>
      <c r="H57" s="153"/>
      <c r="I57" s="153"/>
      <c r="J57" s="153"/>
      <c r="K57" s="153"/>
      <c r="L57" s="153"/>
      <c r="M57" s="153"/>
      <c r="N57" s="20"/>
      <c r="O57" s="20"/>
    </row>
    <row r="58" spans="1:15" ht="12.75">
      <c r="A58" s="145"/>
      <c r="B58" s="145"/>
      <c r="C58" s="146"/>
      <c r="D58" s="147"/>
      <c r="E58" s="150"/>
      <c r="F58" s="151"/>
      <c r="G58" s="151"/>
      <c r="H58" s="151"/>
      <c r="I58" s="151"/>
      <c r="J58" s="151"/>
      <c r="K58" s="151"/>
      <c r="L58" s="151"/>
      <c r="M58" s="151"/>
      <c r="N58" s="20"/>
      <c r="O58" s="20"/>
    </row>
    <row r="59" spans="1:15" ht="12.75">
      <c r="A59" s="145"/>
      <c r="B59" s="145"/>
      <c r="C59" s="146"/>
      <c r="D59" s="75"/>
      <c r="E59" s="75"/>
      <c r="F59" s="75"/>
      <c r="G59" s="75"/>
      <c r="H59" s="75"/>
      <c r="I59" s="75"/>
      <c r="J59" s="75"/>
      <c r="K59" s="75"/>
      <c r="L59" s="75"/>
      <c r="M59" s="74"/>
      <c r="N59" s="20"/>
      <c r="O59" s="20"/>
    </row>
    <row r="60" spans="1:15" ht="12.75">
      <c r="A60" s="145"/>
      <c r="B60" s="145"/>
      <c r="C60" s="146"/>
      <c r="D60" s="147"/>
      <c r="E60" s="152"/>
      <c r="F60" s="153"/>
      <c r="G60" s="153"/>
      <c r="H60" s="153"/>
      <c r="I60" s="153"/>
      <c r="J60" s="153"/>
      <c r="K60" s="153"/>
      <c r="L60" s="153"/>
      <c r="M60" s="153"/>
      <c r="N60" s="20"/>
      <c r="O60" s="20"/>
    </row>
    <row r="61" spans="1:15" ht="12.75">
      <c r="A61" s="145"/>
      <c r="B61" s="145"/>
      <c r="C61" s="146"/>
      <c r="D61" s="147"/>
      <c r="E61" s="150"/>
      <c r="F61" s="151"/>
      <c r="G61" s="151"/>
      <c r="H61" s="151"/>
      <c r="I61" s="151"/>
      <c r="J61" s="151"/>
      <c r="K61" s="151"/>
      <c r="L61" s="151"/>
      <c r="M61" s="151"/>
      <c r="N61" s="20"/>
      <c r="O61" s="20"/>
    </row>
    <row r="62" spans="1:15" ht="12.75">
      <c r="A62" s="145"/>
      <c r="B62" s="145"/>
      <c r="C62" s="146"/>
      <c r="D62" s="75"/>
      <c r="E62" s="75"/>
      <c r="F62" s="75"/>
      <c r="G62" s="75"/>
      <c r="H62" s="75"/>
      <c r="I62" s="75"/>
      <c r="J62" s="75"/>
      <c r="K62" s="75"/>
      <c r="L62" s="75"/>
      <c r="M62" s="74"/>
      <c r="N62" s="20"/>
      <c r="O62" s="20"/>
    </row>
    <row r="63" spans="1:15" ht="12.75">
      <c r="A63" s="145"/>
      <c r="B63" s="145"/>
      <c r="C63" s="146"/>
      <c r="D63" s="147"/>
      <c r="E63" s="152"/>
      <c r="F63" s="153"/>
      <c r="G63" s="153"/>
      <c r="H63" s="153"/>
      <c r="I63" s="153"/>
      <c r="J63" s="153"/>
      <c r="K63" s="153"/>
      <c r="L63" s="153"/>
      <c r="M63" s="153"/>
      <c r="N63" s="20"/>
      <c r="O63" s="20"/>
    </row>
    <row r="64" spans="1:15" ht="12.75">
      <c r="A64" s="145"/>
      <c r="B64" s="145"/>
      <c r="C64" s="146"/>
      <c r="D64" s="147"/>
      <c r="E64" s="150"/>
      <c r="F64" s="151"/>
      <c r="G64" s="151"/>
      <c r="H64" s="151"/>
      <c r="I64" s="151"/>
      <c r="J64" s="151"/>
      <c r="K64" s="151"/>
      <c r="L64" s="151"/>
      <c r="M64" s="151"/>
      <c r="N64" s="20"/>
      <c r="O64" s="20"/>
    </row>
    <row r="65" spans="1:15" ht="12.75">
      <c r="A65" s="145"/>
      <c r="B65" s="145"/>
      <c r="C65" s="146"/>
      <c r="D65" s="75"/>
      <c r="E65" s="75"/>
      <c r="F65" s="75"/>
      <c r="G65" s="75"/>
      <c r="H65" s="75"/>
      <c r="I65" s="75"/>
      <c r="J65" s="75"/>
      <c r="K65" s="75"/>
      <c r="L65" s="75"/>
      <c r="M65" s="74"/>
      <c r="N65" s="20"/>
      <c r="O65" s="20"/>
    </row>
    <row r="66" spans="1:15" ht="12.75">
      <c r="A66" s="145"/>
      <c r="B66" s="145"/>
      <c r="C66" s="146"/>
      <c r="D66" s="147"/>
      <c r="E66" s="150"/>
      <c r="F66" s="151"/>
      <c r="G66" s="151"/>
      <c r="H66" s="151"/>
      <c r="I66" s="151"/>
      <c r="J66" s="151"/>
      <c r="K66" s="151"/>
      <c r="L66" s="151"/>
      <c r="M66" s="151"/>
      <c r="N66" s="20"/>
      <c r="O66" s="20"/>
    </row>
    <row r="67" spans="1:15" ht="12.75">
      <c r="A67" s="145"/>
      <c r="B67" s="145"/>
      <c r="C67" s="146"/>
      <c r="D67" s="147"/>
      <c r="E67" s="152"/>
      <c r="F67" s="153"/>
      <c r="G67" s="153"/>
      <c r="H67" s="153"/>
      <c r="I67" s="153"/>
      <c r="J67" s="153"/>
      <c r="K67" s="153"/>
      <c r="L67" s="153"/>
      <c r="M67" s="153"/>
      <c r="N67" s="20"/>
      <c r="O67" s="20"/>
    </row>
    <row r="68" spans="1:15" ht="12.75">
      <c r="A68" s="145"/>
      <c r="B68" s="145"/>
      <c r="C68" s="146"/>
      <c r="D68" s="75"/>
      <c r="E68" s="75"/>
      <c r="F68" s="75"/>
      <c r="G68" s="75"/>
      <c r="H68" s="75"/>
      <c r="I68" s="75"/>
      <c r="J68" s="75"/>
      <c r="K68" s="75"/>
      <c r="L68" s="75"/>
      <c r="M68" s="74"/>
      <c r="N68" s="20"/>
      <c r="O68" s="20"/>
    </row>
    <row r="69" spans="1:15" ht="12.75">
      <c r="A69" s="145"/>
      <c r="B69" s="145"/>
      <c r="C69" s="146"/>
      <c r="D69" s="147"/>
      <c r="E69" s="150"/>
      <c r="F69" s="151"/>
      <c r="G69" s="151"/>
      <c r="H69" s="151"/>
      <c r="I69" s="151"/>
      <c r="J69" s="151"/>
      <c r="K69" s="151"/>
      <c r="L69" s="151"/>
      <c r="M69" s="151"/>
      <c r="N69" s="20"/>
      <c r="O69" s="20"/>
    </row>
    <row r="70" spans="1:15" ht="12.75">
      <c r="A70" s="145"/>
      <c r="B70" s="145"/>
      <c r="C70" s="146"/>
      <c r="D70" s="147"/>
      <c r="E70" s="150"/>
      <c r="F70" s="151"/>
      <c r="G70" s="151"/>
      <c r="H70" s="151"/>
      <c r="I70" s="151"/>
      <c r="J70" s="151"/>
      <c r="K70" s="151"/>
      <c r="L70" s="151"/>
      <c r="M70" s="151"/>
      <c r="N70" s="20"/>
      <c r="O70" s="20"/>
    </row>
    <row r="71" spans="1:15" ht="12.75">
      <c r="A71" s="145"/>
      <c r="B71" s="154"/>
      <c r="C71" s="74"/>
      <c r="D71" s="147"/>
      <c r="E71" s="150"/>
      <c r="F71" s="151"/>
      <c r="G71" s="151"/>
      <c r="H71" s="151"/>
      <c r="I71" s="151"/>
      <c r="J71" s="151"/>
      <c r="K71" s="151"/>
      <c r="L71" s="151"/>
      <c r="M71" s="151"/>
      <c r="N71" s="20"/>
      <c r="O71" s="20"/>
    </row>
    <row r="72" spans="1:15" ht="12.75">
      <c r="A72" s="145"/>
      <c r="B72" s="145"/>
      <c r="C72" s="74"/>
      <c r="D72" s="74"/>
      <c r="E72" s="157"/>
      <c r="F72" s="147"/>
      <c r="G72" s="158"/>
      <c r="H72" s="147"/>
      <c r="I72" s="74"/>
      <c r="J72" s="74"/>
      <c r="K72" s="74"/>
      <c r="L72" s="74"/>
      <c r="M72" s="74"/>
      <c r="N72" s="20"/>
      <c r="O72" s="20"/>
    </row>
    <row r="73" spans="1:15" ht="12.75">
      <c r="A73" s="145"/>
      <c r="B73" s="14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20"/>
      <c r="O73" s="20"/>
    </row>
    <row r="74" spans="1:15" ht="12.75">
      <c r="A74" s="145"/>
      <c r="B74" s="145"/>
      <c r="C74" s="74"/>
      <c r="D74" s="74"/>
      <c r="E74" s="157"/>
      <c r="F74" s="159"/>
      <c r="G74" s="158"/>
      <c r="H74" s="159"/>
      <c r="I74" s="74"/>
      <c r="J74" s="74"/>
      <c r="K74" s="74"/>
      <c r="L74" s="74"/>
      <c r="M74" s="74"/>
      <c r="N74" s="20"/>
      <c r="O74" s="20"/>
    </row>
    <row r="75" spans="1:15" ht="12.75">
      <c r="A75" s="145"/>
      <c r="B75" s="145"/>
      <c r="C75" s="74"/>
      <c r="D75" s="74"/>
      <c r="E75" s="157"/>
      <c r="F75" s="147"/>
      <c r="G75" s="158"/>
      <c r="H75" s="147"/>
      <c r="I75" s="74"/>
      <c r="J75" s="74"/>
      <c r="K75" s="74"/>
      <c r="L75" s="74"/>
      <c r="M75" s="74"/>
      <c r="N75" s="20"/>
      <c r="O75" s="20"/>
    </row>
    <row r="76" spans="1:15" ht="12.75">
      <c r="A76" s="145"/>
      <c r="B76" s="145"/>
      <c r="C76" s="74"/>
      <c r="D76" s="74"/>
      <c r="E76" s="157"/>
      <c r="F76" s="147"/>
      <c r="G76" s="158"/>
      <c r="H76" s="147"/>
      <c r="I76" s="74"/>
      <c r="J76" s="74"/>
      <c r="K76" s="74"/>
      <c r="L76" s="74"/>
      <c r="M76" s="74"/>
      <c r="N76" s="20"/>
      <c r="O76" s="20"/>
    </row>
    <row r="77" spans="1:15" ht="12.75">
      <c r="A77" s="145"/>
      <c r="B77" s="145"/>
      <c r="C77" s="74"/>
      <c r="D77" s="74"/>
      <c r="E77" s="157"/>
      <c r="F77" s="147"/>
      <c r="G77" s="158"/>
      <c r="H77" s="147"/>
      <c r="I77" s="74"/>
      <c r="J77" s="74"/>
      <c r="K77" s="74"/>
      <c r="L77" s="74"/>
      <c r="M77" s="74"/>
      <c r="N77" s="20"/>
      <c r="O77" s="20"/>
    </row>
    <row r="78" spans="1:15" ht="12.75">
      <c r="A78" s="145"/>
      <c r="B78" s="145"/>
      <c r="C78" s="74"/>
      <c r="D78" s="74"/>
      <c r="E78" s="157"/>
      <c r="F78" s="160"/>
      <c r="G78" s="158"/>
      <c r="H78" s="160"/>
      <c r="I78" s="74"/>
      <c r="J78" s="74"/>
      <c r="K78" s="74"/>
      <c r="L78" s="74"/>
      <c r="M78" s="74"/>
      <c r="N78" s="20"/>
      <c r="O78" s="20"/>
    </row>
    <row r="79" spans="1:15" ht="12.75">
      <c r="A79" s="145"/>
      <c r="B79" s="145"/>
      <c r="C79" s="74"/>
      <c r="D79" s="74"/>
      <c r="E79" s="157"/>
      <c r="F79" s="159"/>
      <c r="G79" s="158"/>
      <c r="H79" s="159"/>
      <c r="I79" s="74"/>
      <c r="J79" s="74"/>
      <c r="K79" s="74"/>
      <c r="L79" s="74"/>
      <c r="M79" s="74"/>
      <c r="N79" s="20"/>
      <c r="O79" s="20"/>
    </row>
    <row r="80" spans="1:15" ht="12.75">
      <c r="A80" s="145"/>
      <c r="B80" s="145"/>
      <c r="C80" s="74"/>
      <c r="D80" s="74"/>
      <c r="E80" s="157"/>
      <c r="F80" s="147"/>
      <c r="G80" s="158"/>
      <c r="H80" s="147"/>
      <c r="I80" s="74"/>
      <c r="J80" s="74"/>
      <c r="K80" s="74"/>
      <c r="L80" s="74"/>
      <c r="M80" s="74"/>
      <c r="N80" s="20"/>
      <c r="O80" s="20"/>
    </row>
    <row r="81" spans="1:15" ht="12.75">
      <c r="A81" s="145"/>
      <c r="B81" s="145"/>
      <c r="C81" s="74"/>
      <c r="D81" s="74"/>
      <c r="E81" s="157"/>
      <c r="F81" s="147"/>
      <c r="G81" s="158"/>
      <c r="H81" s="147"/>
      <c r="I81" s="74"/>
      <c r="J81" s="74"/>
      <c r="K81" s="74"/>
      <c r="L81" s="74"/>
      <c r="M81" s="74"/>
      <c r="N81" s="20"/>
      <c r="O81" s="20"/>
    </row>
    <row r="82" spans="1:15" ht="12.75">
      <c r="A82" s="145"/>
      <c r="B82" s="14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20"/>
      <c r="O82" s="20"/>
    </row>
    <row r="83" spans="1:13" ht="12.75">
      <c r="A83" s="145"/>
      <c r="B83" s="145"/>
      <c r="C83" s="74"/>
      <c r="D83" s="74"/>
      <c r="E83" s="157"/>
      <c r="F83" s="159"/>
      <c r="G83" s="158"/>
      <c r="H83" s="159"/>
      <c r="I83" s="74"/>
      <c r="J83" s="74"/>
      <c r="K83" s="74"/>
      <c r="L83" s="74"/>
      <c r="M83" s="74"/>
    </row>
    <row r="84" spans="1:13" ht="12.75">
      <c r="A84" s="145"/>
      <c r="B84" s="145"/>
      <c r="C84" s="74"/>
      <c r="D84" s="74"/>
      <c r="E84" s="157"/>
      <c r="F84" s="147"/>
      <c r="G84" s="158"/>
      <c r="H84" s="147"/>
      <c r="I84" s="74"/>
      <c r="J84" s="74"/>
      <c r="K84" s="74"/>
      <c r="L84" s="74"/>
      <c r="M84" s="74"/>
    </row>
    <row r="85" spans="1:13" ht="12.75">
      <c r="A85" s="145"/>
      <c r="B85" s="145"/>
      <c r="C85" s="74"/>
      <c r="D85" s="74"/>
      <c r="E85" s="157"/>
      <c r="F85" s="147"/>
      <c r="G85" s="158"/>
      <c r="H85" s="147"/>
      <c r="I85" s="74"/>
      <c r="J85" s="74"/>
      <c r="K85" s="74"/>
      <c r="L85" s="74"/>
      <c r="M85" s="74"/>
    </row>
    <row r="86" spans="1:13" ht="12.75">
      <c r="A86" s="145"/>
      <c r="B86" s="14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</row>
    <row r="87" spans="1:13" ht="12.75">
      <c r="A87" s="145"/>
      <c r="B87" s="145"/>
      <c r="C87" s="74"/>
      <c r="D87" s="74"/>
      <c r="E87" s="157"/>
      <c r="F87" s="159"/>
      <c r="G87" s="158"/>
      <c r="H87" s="159"/>
      <c r="I87" s="74"/>
      <c r="J87" s="74"/>
      <c r="K87" s="74"/>
      <c r="L87" s="74"/>
      <c r="M87" s="74"/>
    </row>
    <row r="88" spans="1:13" ht="12.75">
      <c r="A88" s="145"/>
      <c r="B88" s="145"/>
      <c r="C88" s="74"/>
      <c r="D88" s="74"/>
      <c r="E88" s="157"/>
      <c r="F88" s="147"/>
      <c r="G88" s="158"/>
      <c r="H88" s="147"/>
      <c r="I88" s="74"/>
      <c r="J88" s="74"/>
      <c r="K88" s="74"/>
      <c r="L88" s="74"/>
      <c r="M88" s="74"/>
    </row>
    <row r="89" spans="1:13" ht="12.75">
      <c r="A89" s="145"/>
      <c r="B89" s="145"/>
      <c r="C89" s="74"/>
      <c r="D89" s="74"/>
      <c r="E89" s="157"/>
      <c r="F89" s="147"/>
      <c r="G89" s="158"/>
      <c r="H89" s="147"/>
      <c r="I89" s="74"/>
      <c r="J89" s="74"/>
      <c r="K89" s="74"/>
      <c r="L89" s="74"/>
      <c r="M89" s="74"/>
    </row>
    <row r="90" spans="1:13" ht="12.75">
      <c r="A90" s="154"/>
      <c r="B90" s="154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1:13" ht="12.75">
      <c r="A91" s="154"/>
      <c r="B91" s="154"/>
      <c r="C91" s="74"/>
      <c r="D91" s="74"/>
      <c r="E91" s="157"/>
      <c r="F91" s="147"/>
      <c r="G91" s="158"/>
      <c r="H91" s="147"/>
      <c r="I91" s="74"/>
      <c r="J91" s="74"/>
      <c r="K91" s="74"/>
      <c r="L91" s="74"/>
      <c r="M91" s="74"/>
    </row>
    <row r="92" spans="1:13" ht="12.75">
      <c r="A92" s="161"/>
      <c r="B92" s="154"/>
      <c r="C92" s="74"/>
      <c r="D92" s="74"/>
      <c r="E92" s="157"/>
      <c r="F92" s="147"/>
      <c r="G92" s="158"/>
      <c r="H92" s="147"/>
      <c r="I92" s="74"/>
      <c r="J92" s="74"/>
      <c r="K92" s="74"/>
      <c r="L92" s="74"/>
      <c r="M92" s="74"/>
    </row>
    <row r="93" spans="1:13" ht="12.75">
      <c r="A93" s="139"/>
      <c r="B93" s="154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  <row r="94" spans="1:13" ht="12.75">
      <c r="A94" s="139"/>
      <c r="B94" s="154"/>
      <c r="C94" s="74"/>
      <c r="D94" s="74"/>
      <c r="E94" s="157"/>
      <c r="F94" s="147"/>
      <c r="G94" s="158"/>
      <c r="H94" s="147"/>
      <c r="I94" s="74"/>
      <c r="J94" s="74"/>
      <c r="K94" s="74"/>
      <c r="L94" s="74"/>
      <c r="M94" s="74"/>
    </row>
    <row r="95" spans="1:13" ht="12.75">
      <c r="A95" s="139"/>
      <c r="B95" s="154"/>
      <c r="C95" s="74"/>
      <c r="D95" s="74"/>
      <c r="E95" s="157"/>
      <c r="F95" s="147"/>
      <c r="G95" s="158"/>
      <c r="H95" s="147"/>
      <c r="I95" s="74"/>
      <c r="J95" s="74"/>
      <c r="K95" s="74"/>
      <c r="L95" s="74"/>
      <c r="M95" s="74"/>
    </row>
    <row r="96" spans="1:13" ht="12.75">
      <c r="A96" s="139"/>
      <c r="B96" s="154"/>
      <c r="C96" s="74"/>
      <c r="D96" s="74"/>
      <c r="E96" s="157"/>
      <c r="F96" s="147"/>
      <c r="G96" s="158"/>
      <c r="H96" s="147"/>
      <c r="I96" s="74"/>
      <c r="J96" s="74"/>
      <c r="K96" s="74"/>
      <c r="L96" s="74"/>
      <c r="M96" s="74"/>
    </row>
    <row r="97" spans="1:13" ht="12.75">
      <c r="A97" s="139"/>
      <c r="B97" s="154"/>
      <c r="C97" s="74"/>
      <c r="D97" s="74"/>
      <c r="E97" s="157"/>
      <c r="F97" s="147"/>
      <c r="G97" s="158"/>
      <c r="H97" s="147"/>
      <c r="I97" s="74"/>
      <c r="J97" s="74"/>
      <c r="K97" s="74"/>
      <c r="L97" s="74"/>
      <c r="M97" s="74"/>
    </row>
    <row r="98" spans="1:13" ht="12.75">
      <c r="A98" s="139"/>
      <c r="B98" s="154"/>
      <c r="C98" s="74"/>
      <c r="D98" s="74"/>
      <c r="E98" s="157"/>
      <c r="F98" s="147"/>
      <c r="G98" s="158"/>
      <c r="H98" s="147"/>
      <c r="I98" s="74"/>
      <c r="J98" s="74"/>
      <c r="K98" s="74"/>
      <c r="L98" s="74"/>
      <c r="M98" s="74"/>
    </row>
    <row r="99" spans="1:13" ht="12.75">
      <c r="A99" s="139"/>
      <c r="B99" s="154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1:13" ht="12.75">
      <c r="A100" s="139"/>
      <c r="B100" s="154"/>
      <c r="C100" s="157"/>
      <c r="D100" s="147"/>
      <c r="E100" s="155"/>
      <c r="F100" s="74"/>
      <c r="G100" s="158"/>
      <c r="H100" s="147"/>
      <c r="I100" s="74"/>
      <c r="J100" s="74"/>
      <c r="K100" s="74"/>
      <c r="L100" s="74"/>
      <c r="M100" s="74"/>
    </row>
    <row r="101" spans="1:13" ht="12.75">
      <c r="A101" s="139"/>
      <c r="B101" s="154"/>
      <c r="C101" s="157"/>
      <c r="D101" s="147"/>
      <c r="E101" s="155"/>
      <c r="F101" s="74"/>
      <c r="G101" s="158"/>
      <c r="H101" s="147"/>
      <c r="I101" s="74"/>
      <c r="J101" s="74"/>
      <c r="K101" s="74"/>
      <c r="L101" s="74"/>
      <c r="M101" s="74"/>
    </row>
    <row r="102" spans="1:13" ht="12.75">
      <c r="A102" s="139"/>
      <c r="B102" s="154"/>
      <c r="C102" s="157"/>
      <c r="D102" s="147"/>
      <c r="E102" s="155"/>
      <c r="F102" s="74"/>
      <c r="G102" s="158"/>
      <c r="H102" s="147"/>
      <c r="I102" s="74"/>
      <c r="J102" s="74"/>
      <c r="K102" s="74"/>
      <c r="L102" s="74"/>
      <c r="M102" s="74"/>
    </row>
    <row r="103" spans="1:13" ht="12.75">
      <c r="A103" s="139"/>
      <c r="B103" s="154"/>
      <c r="C103" s="157"/>
      <c r="D103" s="147"/>
      <c r="E103" s="155"/>
      <c r="F103" s="74"/>
      <c r="G103" s="158"/>
      <c r="H103" s="147"/>
      <c r="I103" s="74"/>
      <c r="J103" s="74"/>
      <c r="K103" s="74"/>
      <c r="L103" s="74"/>
      <c r="M103" s="74"/>
    </row>
    <row r="104" spans="1:13" ht="12.75">
      <c r="A104" s="139"/>
      <c r="B104" s="154"/>
      <c r="C104" s="74"/>
      <c r="D104" s="74"/>
      <c r="E104" s="157"/>
      <c r="F104" s="147"/>
      <c r="G104" s="158"/>
      <c r="H104" s="147"/>
      <c r="I104" s="74"/>
      <c r="J104" s="74"/>
      <c r="K104" s="74"/>
      <c r="L104" s="74"/>
      <c r="M104" s="74"/>
    </row>
    <row r="105" spans="1:13" ht="12.75">
      <c r="A105" s="139"/>
      <c r="B105" s="154"/>
      <c r="C105" s="74"/>
      <c r="D105" s="74"/>
      <c r="E105" s="157"/>
      <c r="F105" s="147"/>
      <c r="G105" s="158"/>
      <c r="H105" s="147"/>
      <c r="I105" s="74"/>
      <c r="J105" s="74"/>
      <c r="K105" s="74"/>
      <c r="L105" s="74"/>
      <c r="M105" s="74"/>
    </row>
    <row r="106" spans="1:13" ht="12.75">
      <c r="A106" s="139"/>
      <c r="B106" s="154"/>
      <c r="C106" s="74"/>
      <c r="D106" s="74"/>
      <c r="E106" s="157"/>
      <c r="F106" s="147"/>
      <c r="G106" s="158"/>
      <c r="H106" s="147"/>
      <c r="I106" s="74"/>
      <c r="J106" s="74"/>
      <c r="K106" s="74"/>
      <c r="L106" s="74"/>
      <c r="M106" s="74"/>
    </row>
    <row r="107" spans="1:13" ht="12.75">
      <c r="A107" s="139"/>
      <c r="B107" s="154"/>
      <c r="C107" s="74"/>
      <c r="D107" s="74"/>
      <c r="E107" s="157"/>
      <c r="F107" s="147"/>
      <c r="G107" s="158"/>
      <c r="H107" s="147"/>
      <c r="I107" s="74"/>
      <c r="J107" s="74"/>
      <c r="K107" s="74"/>
      <c r="L107" s="74"/>
      <c r="M107" s="74"/>
    </row>
    <row r="108" spans="1:13" ht="12.75">
      <c r="A108" s="139"/>
      <c r="B108" s="154"/>
      <c r="C108" s="157"/>
      <c r="D108" s="147"/>
      <c r="E108" s="155"/>
      <c r="F108" s="74"/>
      <c r="G108" s="158"/>
      <c r="H108" s="147"/>
      <c r="I108" s="74"/>
      <c r="J108" s="74"/>
      <c r="K108" s="74"/>
      <c r="L108" s="74"/>
      <c r="M108" s="74"/>
    </row>
    <row r="109" spans="1:13" ht="12.75">
      <c r="A109" s="139"/>
      <c r="B109" s="154"/>
      <c r="C109" s="157"/>
      <c r="D109" s="147"/>
      <c r="E109" s="155"/>
      <c r="F109" s="74"/>
      <c r="G109" s="158"/>
      <c r="H109" s="147"/>
      <c r="I109" s="74"/>
      <c r="J109" s="74"/>
      <c r="K109" s="74"/>
      <c r="L109" s="74"/>
      <c r="M109" s="74"/>
    </row>
    <row r="110" spans="1:13" ht="12.75">
      <c r="A110" s="139"/>
      <c r="B110" s="154"/>
      <c r="C110" s="157"/>
      <c r="D110" s="147"/>
      <c r="E110" s="155"/>
      <c r="F110" s="74"/>
      <c r="G110" s="158"/>
      <c r="H110" s="147"/>
      <c r="I110" s="74"/>
      <c r="J110" s="74"/>
      <c r="K110" s="74"/>
      <c r="L110" s="74"/>
      <c r="M110" s="74"/>
    </row>
    <row r="111" spans="1:13" ht="12.75">
      <c r="A111" s="139"/>
      <c r="B111" s="154"/>
      <c r="C111" s="157"/>
      <c r="D111" s="147"/>
      <c r="E111" s="155"/>
      <c r="F111" s="74"/>
      <c r="G111" s="158"/>
      <c r="H111" s="147"/>
      <c r="I111" s="74"/>
      <c r="J111" s="74"/>
      <c r="K111" s="74"/>
      <c r="L111" s="74"/>
      <c r="M111" s="74"/>
    </row>
    <row r="112" spans="1:13" ht="12.75">
      <c r="A112" s="121"/>
      <c r="B112" s="74"/>
      <c r="C112" s="157"/>
      <c r="D112" s="147"/>
      <c r="E112" s="155"/>
      <c r="F112" s="74"/>
      <c r="G112" s="158"/>
      <c r="H112" s="147"/>
      <c r="I112" s="74"/>
      <c r="J112" s="74"/>
      <c r="K112" s="74"/>
      <c r="L112" s="74"/>
      <c r="M112" s="74"/>
    </row>
    <row r="113" spans="1:13" ht="12.75">
      <c r="A113" s="139"/>
      <c r="B113" s="154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1:13" ht="12.75">
      <c r="A114" s="139"/>
      <c r="B114" s="154"/>
      <c r="C114" s="157"/>
      <c r="D114" s="147"/>
      <c r="E114" s="155"/>
      <c r="F114" s="74"/>
      <c r="G114" s="158"/>
      <c r="H114" s="147"/>
      <c r="I114" s="74"/>
      <c r="J114" s="74"/>
      <c r="K114" s="74"/>
      <c r="L114" s="74"/>
      <c r="M114" s="74"/>
    </row>
    <row r="115" spans="1:13" ht="12.75">
      <c r="A115" s="139"/>
      <c r="B115" s="154"/>
      <c r="C115" s="157"/>
      <c r="D115" s="147"/>
      <c r="E115" s="155"/>
      <c r="F115" s="74"/>
      <c r="G115" s="158"/>
      <c r="H115" s="147"/>
      <c r="I115" s="74"/>
      <c r="J115" s="74"/>
      <c r="K115" s="74"/>
      <c r="L115" s="74"/>
      <c r="M115" s="74"/>
    </row>
    <row r="116" spans="1:13" ht="12.75">
      <c r="A116" s="139"/>
      <c r="B116" s="154"/>
      <c r="C116" s="157"/>
      <c r="D116" s="147"/>
      <c r="E116" s="155"/>
      <c r="F116" s="74"/>
      <c r="G116" s="158"/>
      <c r="H116" s="147"/>
      <c r="I116" s="74"/>
      <c r="J116" s="74"/>
      <c r="K116" s="74"/>
      <c r="L116" s="74"/>
      <c r="M116" s="74"/>
    </row>
    <row r="117" spans="1:13" ht="12.75">
      <c r="A117" s="139"/>
      <c r="B117" s="15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1:13" ht="12.75">
      <c r="A118" s="139"/>
      <c r="B118" s="154"/>
      <c r="C118" s="157"/>
      <c r="D118" s="147"/>
      <c r="E118" s="155"/>
      <c r="F118" s="74"/>
      <c r="G118" s="158"/>
      <c r="H118" s="147"/>
      <c r="I118" s="74"/>
      <c r="J118" s="74"/>
      <c r="K118" s="74"/>
      <c r="L118" s="74"/>
      <c r="M118" s="74"/>
    </row>
    <row r="119" spans="1:13" ht="12.75">
      <c r="A119" s="139"/>
      <c r="B119" s="154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1:13" ht="12.75">
      <c r="A120" s="139"/>
      <c r="B120" s="154"/>
      <c r="C120" s="74"/>
      <c r="D120" s="74"/>
      <c r="E120" s="157"/>
      <c r="F120" s="147"/>
      <c r="G120" s="147"/>
      <c r="H120" s="147"/>
      <c r="I120" s="74"/>
      <c r="J120" s="74"/>
      <c r="K120" s="74"/>
      <c r="L120" s="74"/>
      <c r="M120" s="74"/>
    </row>
    <row r="121" spans="1:13" ht="12.75">
      <c r="A121" s="139"/>
      <c r="B121" s="154"/>
      <c r="C121" s="74"/>
      <c r="D121" s="74"/>
      <c r="E121" s="157"/>
      <c r="F121" s="147"/>
      <c r="G121" s="158"/>
      <c r="H121" s="147"/>
      <c r="I121" s="74"/>
      <c r="J121" s="74"/>
      <c r="K121" s="74"/>
      <c r="L121" s="74"/>
      <c r="M121" s="74"/>
    </row>
    <row r="122" spans="1:13" ht="12.75">
      <c r="A122" s="139"/>
      <c r="B122" s="154"/>
      <c r="C122" s="74"/>
      <c r="D122" s="74"/>
      <c r="E122" s="157"/>
      <c r="F122" s="147"/>
      <c r="G122" s="158"/>
      <c r="H122" s="147"/>
      <c r="I122" s="74"/>
      <c r="J122" s="74"/>
      <c r="K122" s="74"/>
      <c r="L122" s="74"/>
      <c r="M122" s="74"/>
    </row>
    <row r="123" spans="1:13" ht="12.75">
      <c r="A123" s="139"/>
      <c r="B123" s="154"/>
      <c r="C123" s="74"/>
      <c r="D123" s="74"/>
      <c r="E123" s="157"/>
      <c r="F123" s="147"/>
      <c r="G123" s="158"/>
      <c r="H123" s="147"/>
      <c r="I123" s="74"/>
      <c r="J123" s="74"/>
      <c r="K123" s="74"/>
      <c r="L123" s="74"/>
      <c r="M123" s="74"/>
    </row>
    <row r="124" spans="1:13" ht="12.75">
      <c r="A124" s="139"/>
      <c r="B124" s="154"/>
      <c r="C124" s="74"/>
      <c r="D124" s="74"/>
      <c r="E124" s="157"/>
      <c r="F124" s="147"/>
      <c r="G124" s="147"/>
      <c r="H124" s="147"/>
      <c r="I124" s="74"/>
      <c r="J124" s="74"/>
      <c r="K124" s="74"/>
      <c r="L124" s="74"/>
      <c r="M124" s="74"/>
    </row>
    <row r="125" spans="1:13" ht="12.75">
      <c r="A125" s="139"/>
      <c r="B125" s="154"/>
      <c r="C125" s="74"/>
      <c r="D125" s="74"/>
      <c r="E125" s="157"/>
      <c r="F125" s="147"/>
      <c r="G125" s="158"/>
      <c r="H125" s="147"/>
      <c r="I125" s="74"/>
      <c r="J125" s="74"/>
      <c r="K125" s="74"/>
      <c r="L125" s="74"/>
      <c r="M125" s="74"/>
    </row>
    <row r="126" spans="1:13" ht="12.75">
      <c r="A126" s="139"/>
      <c r="B126" s="154"/>
      <c r="C126" s="74"/>
      <c r="D126" s="74"/>
      <c r="E126" s="157"/>
      <c r="F126" s="147"/>
      <c r="G126" s="158"/>
      <c r="H126" s="147"/>
      <c r="I126" s="74"/>
      <c r="J126" s="74"/>
      <c r="K126" s="74"/>
      <c r="L126" s="74"/>
      <c r="M126" s="74"/>
    </row>
    <row r="127" spans="1:13" ht="12.75">
      <c r="A127" s="139"/>
      <c r="B127" s="154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</row>
    <row r="128" spans="1:13" ht="12.75">
      <c r="A128" s="139"/>
      <c r="B128" s="154"/>
      <c r="C128" s="74"/>
      <c r="D128" s="74"/>
      <c r="E128" s="157"/>
      <c r="F128" s="147"/>
      <c r="G128" s="158"/>
      <c r="H128" s="147"/>
      <c r="I128" s="74"/>
      <c r="J128" s="74"/>
      <c r="K128" s="74"/>
      <c r="L128" s="74"/>
      <c r="M128" s="74"/>
    </row>
    <row r="129" spans="1:13" ht="12.75">
      <c r="A129" s="139"/>
      <c r="B129" s="154"/>
      <c r="C129" s="74"/>
      <c r="D129" s="74"/>
      <c r="E129" s="157"/>
      <c r="F129" s="147"/>
      <c r="G129" s="158"/>
      <c r="H129" s="147"/>
      <c r="I129" s="74"/>
      <c r="J129" s="74"/>
      <c r="K129" s="74"/>
      <c r="L129" s="74"/>
      <c r="M129" s="74"/>
    </row>
    <row r="130" spans="1:13" ht="12.75">
      <c r="A130" s="139"/>
      <c r="B130" s="154"/>
      <c r="C130" s="74"/>
      <c r="D130" s="74"/>
      <c r="E130" s="157"/>
      <c r="F130" s="147"/>
      <c r="G130" s="158"/>
      <c r="H130" s="147"/>
      <c r="I130" s="74"/>
      <c r="J130" s="74"/>
      <c r="K130" s="74"/>
      <c r="L130" s="74"/>
      <c r="M130" s="74"/>
    </row>
    <row r="131" spans="1:13" ht="12.75">
      <c r="A131" s="139"/>
      <c r="B131" s="154"/>
      <c r="C131" s="74"/>
      <c r="D131" s="74"/>
      <c r="E131" s="157"/>
      <c r="F131" s="147"/>
      <c r="G131" s="158"/>
      <c r="H131" s="147"/>
      <c r="I131" s="74"/>
      <c r="J131" s="74"/>
      <c r="K131" s="74"/>
      <c r="L131" s="74"/>
      <c r="M131" s="74"/>
    </row>
    <row r="132" spans="1:13" ht="12.75">
      <c r="A132" s="139"/>
      <c r="B132" s="154"/>
      <c r="C132" s="74"/>
      <c r="D132" s="74"/>
      <c r="E132" s="157"/>
      <c r="F132" s="147"/>
      <c r="G132" s="158"/>
      <c r="H132" s="147"/>
      <c r="I132" s="74"/>
      <c r="J132" s="74"/>
      <c r="K132" s="74"/>
      <c r="L132" s="74"/>
      <c r="M132" s="74"/>
    </row>
    <row r="133" spans="1:13" ht="12.75">
      <c r="A133" s="139"/>
      <c r="B133" s="154"/>
      <c r="C133" s="74"/>
      <c r="D133" s="74"/>
      <c r="E133" s="157"/>
      <c r="F133" s="147"/>
      <c r="G133" s="158"/>
      <c r="H133" s="147"/>
      <c r="I133" s="74"/>
      <c r="J133" s="74"/>
      <c r="K133" s="74"/>
      <c r="L133" s="74"/>
      <c r="M133" s="74"/>
    </row>
    <row r="134" spans="1:13" ht="12.75">
      <c r="A134" s="121"/>
      <c r="B134" s="74"/>
      <c r="C134" s="74"/>
      <c r="D134" s="74"/>
      <c r="E134" s="155"/>
      <c r="F134" s="74"/>
      <c r="G134" s="158"/>
      <c r="H134" s="74"/>
      <c r="I134" s="74"/>
      <c r="J134" s="74"/>
      <c r="K134" s="74"/>
      <c r="L134" s="74"/>
      <c r="M134" s="74"/>
    </row>
    <row r="135" spans="1:13" ht="12.75">
      <c r="A135" s="121"/>
      <c r="B135" s="74"/>
      <c r="C135" s="74"/>
      <c r="D135" s="74"/>
      <c r="E135" s="155"/>
      <c r="F135" s="74"/>
      <c r="G135" s="158"/>
      <c r="H135" s="74"/>
      <c r="I135" s="74"/>
      <c r="J135" s="74"/>
      <c r="K135" s="74"/>
      <c r="L135" s="74"/>
      <c r="M135" s="74"/>
    </row>
    <row r="136" spans="1:13" ht="12.75">
      <c r="A136" s="121"/>
      <c r="B136" s="74"/>
      <c r="C136" s="74"/>
      <c r="D136" s="74"/>
      <c r="E136" s="155"/>
      <c r="F136" s="74"/>
      <c r="G136" s="158"/>
      <c r="H136" s="74"/>
      <c r="I136" s="74"/>
      <c r="J136" s="74"/>
      <c r="K136" s="74"/>
      <c r="L136" s="74"/>
      <c r="M136" s="74"/>
    </row>
    <row r="137" spans="1:13" ht="12.75">
      <c r="A137" s="121"/>
      <c r="B137" s="74"/>
      <c r="C137" s="74"/>
      <c r="D137" s="74"/>
      <c r="E137" s="155"/>
      <c r="F137" s="74"/>
      <c r="G137" s="158"/>
      <c r="H137" s="74"/>
      <c r="I137" s="74"/>
      <c r="J137" s="74"/>
      <c r="K137" s="74"/>
      <c r="L137" s="74"/>
      <c r="M137" s="74"/>
    </row>
    <row r="138" spans="1:13" ht="12.75">
      <c r="A138" s="121"/>
      <c r="B138" s="74"/>
      <c r="C138" s="74"/>
      <c r="D138" s="74"/>
      <c r="E138" s="155"/>
      <c r="F138" s="74"/>
      <c r="G138" s="158"/>
      <c r="H138" s="74"/>
      <c r="I138" s="74"/>
      <c r="J138" s="74"/>
      <c r="K138" s="74"/>
      <c r="L138" s="74"/>
      <c r="M138" s="74"/>
    </row>
    <row r="139" spans="1:13" ht="12.75">
      <c r="A139" s="121"/>
      <c r="B139" s="74"/>
      <c r="C139" s="74"/>
      <c r="D139" s="74"/>
      <c r="E139" s="155"/>
      <c r="F139" s="74"/>
      <c r="G139" s="158"/>
      <c r="H139" s="74"/>
      <c r="I139" s="74"/>
      <c r="J139" s="74"/>
      <c r="K139" s="74"/>
      <c r="L139" s="74"/>
      <c r="M139" s="74"/>
    </row>
    <row r="140" spans="1:13" ht="12.75">
      <c r="A140" s="121"/>
      <c r="B140" s="74"/>
      <c r="C140" s="74"/>
      <c r="D140" s="74"/>
      <c r="E140" s="155"/>
      <c r="F140" s="74"/>
      <c r="G140" s="158"/>
      <c r="H140" s="74"/>
      <c r="I140" s="74"/>
      <c r="J140" s="74"/>
      <c r="K140" s="74"/>
      <c r="L140" s="74"/>
      <c r="M140" s="74"/>
    </row>
    <row r="141" spans="1:13" ht="12.75">
      <c r="A141" s="121"/>
      <c r="B141" s="74"/>
      <c r="C141" s="74"/>
      <c r="D141" s="74"/>
      <c r="E141" s="155"/>
      <c r="F141" s="74"/>
      <c r="G141" s="158"/>
      <c r="H141" s="74"/>
      <c r="I141" s="74"/>
      <c r="J141" s="74"/>
      <c r="K141" s="74"/>
      <c r="L141" s="74"/>
      <c r="M141" s="74"/>
    </row>
    <row r="142" spans="1:13" ht="12.75">
      <c r="A142" s="121"/>
      <c r="B142" s="74"/>
      <c r="C142" s="74"/>
      <c r="D142" s="74"/>
      <c r="E142" s="155"/>
      <c r="F142" s="74"/>
      <c r="G142" s="158"/>
      <c r="H142" s="74"/>
      <c r="I142" s="74"/>
      <c r="J142" s="74"/>
      <c r="K142" s="74"/>
      <c r="L142" s="74"/>
      <c r="M142" s="74"/>
    </row>
    <row r="143" ht="12.75">
      <c r="A143" s="121"/>
    </row>
    <row r="144" ht="12.75">
      <c r="A144" s="121"/>
    </row>
    <row r="145" ht="12.75">
      <c r="A145" s="121"/>
    </row>
  </sheetData>
  <mergeCells count="55">
    <mergeCell ref="D19:L19"/>
    <mergeCell ref="D33:L33"/>
    <mergeCell ref="D27:M27"/>
    <mergeCell ref="D28:M28"/>
    <mergeCell ref="D23:M23"/>
    <mergeCell ref="C34:M34"/>
    <mergeCell ref="B25:B28"/>
    <mergeCell ref="B29:B32"/>
    <mergeCell ref="B34:B40"/>
    <mergeCell ref="D32:M32"/>
    <mergeCell ref="D36:L36"/>
    <mergeCell ref="D37:L37"/>
    <mergeCell ref="D38:L38"/>
    <mergeCell ref="D39:L39"/>
    <mergeCell ref="A25:A28"/>
    <mergeCell ref="A29:A32"/>
    <mergeCell ref="A34:A40"/>
    <mergeCell ref="D24:M24"/>
    <mergeCell ref="D26:M26"/>
    <mergeCell ref="D35:M35"/>
    <mergeCell ref="D40:M40"/>
    <mergeCell ref="C29:M29"/>
    <mergeCell ref="D30:M30"/>
    <mergeCell ref="D31:M31"/>
    <mergeCell ref="B20:B21"/>
    <mergeCell ref="B22:B24"/>
    <mergeCell ref="C25:M25"/>
    <mergeCell ref="A1:M1"/>
    <mergeCell ref="A3:A5"/>
    <mergeCell ref="B3:B5"/>
    <mergeCell ref="A22:A24"/>
    <mergeCell ref="C20:M20"/>
    <mergeCell ref="D21:M21"/>
    <mergeCell ref="C22:M22"/>
    <mergeCell ref="C3:C5"/>
    <mergeCell ref="B12:B15"/>
    <mergeCell ref="C8:M8"/>
    <mergeCell ref="D9:M9"/>
    <mergeCell ref="D10:L10"/>
    <mergeCell ref="D11:L11"/>
    <mergeCell ref="D3:M5"/>
    <mergeCell ref="D6:M6"/>
    <mergeCell ref="A8:A9"/>
    <mergeCell ref="A12:A15"/>
    <mergeCell ref="A16:A18"/>
    <mergeCell ref="A20:A21"/>
    <mergeCell ref="C16:M16"/>
    <mergeCell ref="D17:M17"/>
    <mergeCell ref="D18:M18"/>
    <mergeCell ref="B8:B9"/>
    <mergeCell ref="B16:B18"/>
    <mergeCell ref="C12:M12"/>
    <mergeCell ref="D13:M13"/>
    <mergeCell ref="D14:M14"/>
    <mergeCell ref="D15:M15"/>
  </mergeCells>
  <printOptions/>
  <pageMargins left="0.5905511811023623" right="0.5905511811023623" top="0.984251968503937" bottom="0.984251968503937" header="0.5118110236220472" footer="0.5118110236220472"/>
  <pageSetup fitToHeight="2" horizontalDpi="300" verticalDpi="300" orientation="portrait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Architektonický ateliér GAM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Krafčíková</dc:creator>
  <cp:keywords/>
  <dc:description/>
  <cp:lastModifiedBy>Anna Gočová</cp:lastModifiedBy>
  <cp:lastPrinted>2001-07-31T08:57:41Z</cp:lastPrinted>
  <dcterms:created xsi:type="dcterms:W3CDTF">2001-11-07T07:09:47Z</dcterms:created>
  <dcterms:modified xsi:type="dcterms:W3CDTF">2006-08-22T05:37:23Z</dcterms:modified>
  <cp:category/>
  <cp:version/>
  <cp:contentType/>
  <cp:contentStatus/>
</cp:coreProperties>
</file>